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andalsuidaho-my.sharepoint.com/personal/klocke_uidaho_edu/Documents/Desktop/My Website/ChatSite/CSIV/"/>
    </mc:Choice>
  </mc:AlternateContent>
  <xr:revisionPtr revIDLastSave="66" documentId="13_ncr:1_{CC92E714-7714-43B7-A39C-D2E0D44BDD4C}" xr6:coauthVersionLast="47" xr6:coauthVersionMax="47" xr10:uidLastSave="{C7475AC6-C120-4E13-8D4D-3F2D75DDE05C}"/>
  <bookViews>
    <workbookView xWindow="30612" yWindow="-2604" windowWidth="30936" windowHeight="16776" xr2:uid="{00000000-000D-0000-FFFF-FFFF00000000}"/>
  </bookViews>
  <sheets>
    <sheet name="Wave Style" sheetId="30" r:id="rId1"/>
    <sheet name="Radar Style with Summary Vector" sheetId="3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32" l="1"/>
  <c r="C16" i="32"/>
  <c r="H12" i="32"/>
  <c r="G12" i="32"/>
  <c r="F12" i="32"/>
  <c r="E12" i="32"/>
  <c r="H11" i="32"/>
  <c r="G11" i="32"/>
  <c r="F11" i="32"/>
  <c r="E11" i="32"/>
  <c r="H10" i="32"/>
  <c r="G10" i="32"/>
  <c r="F10" i="32"/>
  <c r="E10" i="32"/>
  <c r="H9" i="32"/>
  <c r="G9" i="32"/>
  <c r="F9" i="32"/>
  <c r="E9" i="32"/>
  <c r="H8" i="32"/>
  <c r="G8" i="32"/>
  <c r="F8" i="32"/>
  <c r="E8" i="32"/>
  <c r="H7" i="32"/>
  <c r="G7" i="32"/>
  <c r="F7" i="32"/>
  <c r="E7" i="32"/>
  <c r="H6" i="32"/>
  <c r="G6" i="32"/>
  <c r="F6" i="32"/>
  <c r="E6" i="32"/>
  <c r="H5" i="32"/>
  <c r="G5" i="32"/>
  <c r="F5" i="32"/>
  <c r="E5" i="32"/>
  <c r="H4" i="32"/>
  <c r="G4" i="32"/>
  <c r="F4" i="32"/>
  <c r="E4" i="32"/>
  <c r="C19" i="32" l="1"/>
  <c r="C18" i="32"/>
  <c r="F5" i="30"/>
  <c r="G5" i="30" s="1"/>
  <c r="F6" i="30"/>
  <c r="G6" i="30" s="1"/>
  <c r="F7" i="30"/>
  <c r="G7" i="30" s="1"/>
  <c r="F8" i="30"/>
  <c r="G8" i="30" s="1"/>
  <c r="F9" i="30"/>
  <c r="G9" i="30" s="1"/>
  <c r="F10" i="30"/>
  <c r="G10" i="30" s="1"/>
  <c r="F11" i="30"/>
  <c r="G11" i="30" s="1"/>
  <c r="F12" i="30"/>
  <c r="G12" i="30" s="1"/>
  <c r="F4" i="30"/>
  <c r="G4" i="30" s="1"/>
</calcChain>
</file>

<file path=xl/sharedStrings.xml><?xml version="1.0" encoding="utf-8"?>
<sst xmlns="http://schemas.openxmlformats.org/spreadsheetml/2006/main" count="90" uniqueCount="41">
  <si>
    <t>PA</t>
  </si>
  <si>
    <t>BC</t>
  </si>
  <si>
    <t>DE</t>
  </si>
  <si>
    <t>FG</t>
  </si>
  <si>
    <t>HI</t>
  </si>
  <si>
    <t>JK</t>
  </si>
  <si>
    <t>LM</t>
  </si>
  <si>
    <t>NO</t>
  </si>
  <si>
    <t>Octant</t>
  </si>
  <si>
    <t>315°
(-A+C)</t>
  </si>
  <si>
    <t>45°
(+A+C)</t>
  </si>
  <si>
    <t>225°
(-A-C)</t>
  </si>
  <si>
    <t>135°
(+A-C)</t>
  </si>
  <si>
    <t>90°
(+A)</t>
  </si>
  <si>
    <t>270°
(-A)</t>
  </si>
  <si>
    <t>90° (+A)</t>
  </si>
  <si>
    <t>Scale</t>
  </si>
  <si>
    <t>180°
(-C)</t>
  </si>
  <si>
    <t>0°
(+C)</t>
  </si>
  <si>
    <t>Norm</t>
  </si>
  <si>
    <t>Respondent</t>
  </si>
  <si>
    <t>Z-scores</t>
  </si>
  <si>
    <t>T-scores</t>
  </si>
  <si>
    <r>
      <t xml:space="preserve">Norm </t>
    </r>
    <r>
      <rPr>
        <i/>
        <sz val="11"/>
        <rFont val="Calibri"/>
        <family val="2"/>
        <scheme val="minor"/>
      </rPr>
      <t>M</t>
    </r>
  </si>
  <si>
    <r>
      <t xml:space="preserve">Norm </t>
    </r>
    <r>
      <rPr>
        <i/>
        <sz val="11"/>
        <rFont val="Calibri"/>
        <family val="2"/>
        <scheme val="minor"/>
      </rPr>
      <t>SD</t>
    </r>
  </si>
  <si>
    <t>Y weight</t>
  </si>
  <si>
    <t>Vector Length</t>
  </si>
  <si>
    <t>Vector Angle</t>
  </si>
  <si>
    <t>"X" vector</t>
  </si>
  <si>
    <t>"Y" vector</t>
  </si>
  <si>
    <t>Y</t>
  </si>
  <si>
    <t>X</t>
  </si>
  <si>
    <t>X weight</t>
  </si>
  <si>
    <t>Respondent's Overall Vector</t>
  </si>
  <si>
    <t>Norm M</t>
  </si>
  <si>
    <t>Norm SD</t>
  </si>
  <si>
    <t>Note: Above norms from online sample of 980 U.S. adults collected by Hopwood et al. (2022) via "Prolific.com"</t>
  </si>
  <si>
    <t>For U.S. undergraduate norms, replace norms above with values below (from paper surveys I administered to 1,200 University of Idaho students)</t>
  </si>
  <si>
    <t>Enter an individual respondent's scores for each item (i.e., ratings on a 0-to-4 scale) by replacing the red values in the colored cells below.</t>
  </si>
  <si>
    <t>Edit any other cells at your own risk!</t>
  </si>
  <si>
    <t>For U.S. undergraduate norms, see table note in Wave Style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</si>
</sst>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i/>
      <sz val="11"/>
      <color rgb="FF000099"/>
      <name val="Calibri"/>
      <family val="2"/>
      <scheme val="minor"/>
    </font>
    <font>
      <sz val="11"/>
      <color rgb="FF000099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i/>
      <sz val="11"/>
      <color theme="9" tint="-0.499984740745262"/>
      <name val="Calibri"/>
      <family val="2"/>
      <scheme val="minor"/>
    </font>
    <font>
      <sz val="11"/>
      <color rgb="FFC00000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1" fillId="0" borderId="0" xfId="308"/>
    <xf numFmtId="0" fontId="1" fillId="0" borderId="0" xfId="308" applyAlignment="1">
      <alignment horizontal="center" vertical="center"/>
    </xf>
    <xf numFmtId="0" fontId="3" fillId="0" borderId="0" xfId="308" applyFont="1" applyAlignment="1">
      <alignment horizontal="center" vertical="center"/>
    </xf>
    <xf numFmtId="0" fontId="6" fillId="3" borderId="1" xfId="308" applyFont="1" applyFill="1" applyBorder="1" applyAlignment="1">
      <alignment horizontal="center" vertical="center"/>
    </xf>
    <xf numFmtId="164" fontId="6" fillId="3" borderId="1" xfId="308" applyNumberFormat="1" applyFont="1" applyFill="1" applyBorder="1" applyAlignment="1">
      <alignment horizontal="center" vertical="center" wrapText="1"/>
    </xf>
    <xf numFmtId="0" fontId="3" fillId="0" borderId="1" xfId="310" applyFont="1" applyBorder="1" applyAlignment="1">
      <alignment horizontal="center" vertical="center" wrapText="1"/>
    </xf>
    <xf numFmtId="0" fontId="3" fillId="0" borderId="1" xfId="308" applyFont="1" applyBorder="1" applyAlignment="1">
      <alignment horizontal="center" vertical="center"/>
    </xf>
    <xf numFmtId="164" fontId="6" fillId="3" borderId="1" xfId="308" applyNumberFormat="1" applyFont="1" applyFill="1" applyBorder="1" applyAlignment="1">
      <alignment horizontal="center" vertical="center"/>
    </xf>
    <xf numFmtId="164" fontId="3" fillId="0" borderId="1" xfId="308" applyNumberFormat="1" applyFont="1" applyBorder="1" applyAlignment="1">
      <alignment horizontal="center" vertical="center"/>
    </xf>
    <xf numFmtId="0" fontId="4" fillId="0" borderId="0" xfId="308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308" applyFont="1"/>
    <xf numFmtId="0" fontId="7" fillId="0" borderId="0" xfId="308" applyFont="1" applyAlignment="1">
      <alignment horizontal="left" vertical="center"/>
    </xf>
    <xf numFmtId="0" fontId="8" fillId="0" borderId="0" xfId="308" applyFont="1" applyAlignment="1">
      <alignment horizontal="center" vertical="center"/>
    </xf>
    <xf numFmtId="0" fontId="7" fillId="0" borderId="0" xfId="308" applyFont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0" fontId="7" fillId="0" borderId="0" xfId="0" applyFont="1"/>
    <xf numFmtId="164" fontId="9" fillId="3" borderId="2" xfId="308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/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2" fontId="10" fillId="2" borderId="1" xfId="0" applyNumberFormat="1" applyFont="1" applyFill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11" fillId="4" borderId="1" xfId="306" applyFont="1" applyFill="1" applyBorder="1" applyAlignment="1">
      <alignment horizontal="center" vertical="center" wrapText="1"/>
    </xf>
    <xf numFmtId="2" fontId="11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308" applyFont="1"/>
    <xf numFmtId="0" fontId="12" fillId="0" borderId="0" xfId="0" applyFont="1"/>
  </cellXfs>
  <cellStyles count="311">
    <cellStyle name="Normal" xfId="0" builtinId="0"/>
    <cellStyle name="Normal 2" xfId="308" xr:uid="{5413BE3B-7DC5-4DC0-B6E0-A8C5BB1CF208}"/>
    <cellStyle name="Normal 2 2" xfId="307" xr:uid="{00000000-0005-0000-0000-000001000000}"/>
    <cellStyle name="Normal_1" xfId="306" xr:uid="{00000000-0005-0000-0000-000002000000}"/>
    <cellStyle name="Normal_Sheet1 2" xfId="310" xr:uid="{90B3F672-BCA2-4C65-A357-C97467D11C1E}"/>
    <cellStyle name="Percent 2" xfId="309" xr:uid="{81773D88-AC1E-4837-8B42-06D82B0AE085}"/>
    <cellStyle name="style1437315120679" xfId="1" xr:uid="{00000000-0005-0000-0000-000003000000}"/>
    <cellStyle name="style1437315120726" xfId="2" xr:uid="{00000000-0005-0000-0000-000004000000}"/>
    <cellStyle name="style1437315120741" xfId="3" xr:uid="{00000000-0005-0000-0000-000005000000}"/>
    <cellStyle name="style1437315120772" xfId="4" xr:uid="{00000000-0005-0000-0000-000006000000}"/>
    <cellStyle name="style1437315120788" xfId="11" xr:uid="{00000000-0005-0000-0000-000007000000}"/>
    <cellStyle name="style1437315120819" xfId="5" xr:uid="{00000000-0005-0000-0000-000008000000}"/>
    <cellStyle name="style1437315120882" xfId="6" xr:uid="{00000000-0005-0000-0000-000009000000}"/>
    <cellStyle name="style1437315120928" xfId="7" xr:uid="{00000000-0005-0000-0000-00000A000000}"/>
    <cellStyle name="style1437315120960" xfId="8" xr:uid="{00000000-0005-0000-0000-00000B000000}"/>
    <cellStyle name="style1437315120975" xfId="9" xr:uid="{00000000-0005-0000-0000-00000C000000}"/>
    <cellStyle name="style1437315120991" xfId="10" xr:uid="{00000000-0005-0000-0000-00000D000000}"/>
    <cellStyle name="style1437315121022" xfId="17" xr:uid="{00000000-0005-0000-0000-00000E000000}"/>
    <cellStyle name="style1437315121038" xfId="13" xr:uid="{00000000-0005-0000-0000-00000F000000}"/>
    <cellStyle name="style1437315121069" xfId="16" xr:uid="{00000000-0005-0000-0000-000010000000}"/>
    <cellStyle name="style1437315121116" xfId="18" xr:uid="{00000000-0005-0000-0000-000011000000}"/>
    <cellStyle name="style1437315121147" xfId="19" xr:uid="{00000000-0005-0000-0000-000012000000}"/>
    <cellStyle name="style1437315121194" xfId="12" xr:uid="{00000000-0005-0000-0000-000013000000}"/>
    <cellStyle name="style1437315121209" xfId="14" xr:uid="{00000000-0005-0000-0000-000014000000}"/>
    <cellStyle name="style1437315121240" xfId="15" xr:uid="{00000000-0005-0000-0000-000015000000}"/>
    <cellStyle name="style1437315122925" xfId="20" xr:uid="{00000000-0005-0000-0000-000016000000}"/>
    <cellStyle name="style1437315122941" xfId="21" xr:uid="{00000000-0005-0000-0000-000017000000}"/>
    <cellStyle name="style1437315123190" xfId="23" xr:uid="{00000000-0005-0000-0000-000018000000}"/>
    <cellStyle name="style1437315123627" xfId="22" xr:uid="{00000000-0005-0000-0000-000019000000}"/>
    <cellStyle name="style1437342940003" xfId="39" xr:uid="{00000000-0005-0000-0000-00001A000000}"/>
    <cellStyle name="style1437342940035" xfId="40" xr:uid="{00000000-0005-0000-0000-00001B000000}"/>
    <cellStyle name="style1437342940050" xfId="41" xr:uid="{00000000-0005-0000-0000-00001C000000}"/>
    <cellStyle name="style1437342940066" xfId="42" xr:uid="{00000000-0005-0000-0000-00001D000000}"/>
    <cellStyle name="style1437342940081" xfId="43" xr:uid="{00000000-0005-0000-0000-00001E000000}"/>
    <cellStyle name="style1437342940097" xfId="44" xr:uid="{00000000-0005-0000-0000-00001F000000}"/>
    <cellStyle name="style1437342940113" xfId="45" xr:uid="{00000000-0005-0000-0000-000020000000}"/>
    <cellStyle name="style1437342940144" xfId="46" xr:uid="{00000000-0005-0000-0000-000021000000}"/>
    <cellStyle name="style1437342940159" xfId="47" xr:uid="{00000000-0005-0000-0000-000022000000}"/>
    <cellStyle name="style1437342940175" xfId="48" xr:uid="{00000000-0005-0000-0000-000023000000}"/>
    <cellStyle name="style1437342940191" xfId="49" xr:uid="{00000000-0005-0000-0000-000024000000}"/>
    <cellStyle name="style1437342940206" xfId="50" xr:uid="{00000000-0005-0000-0000-000025000000}"/>
    <cellStyle name="style1437342940222" xfId="51" xr:uid="{00000000-0005-0000-0000-000026000000}"/>
    <cellStyle name="style1437342940237" xfId="52" xr:uid="{00000000-0005-0000-0000-000027000000}"/>
    <cellStyle name="style1437342940253" xfId="53" xr:uid="{00000000-0005-0000-0000-000028000000}"/>
    <cellStyle name="style1437342940284" xfId="54" xr:uid="{00000000-0005-0000-0000-000029000000}"/>
    <cellStyle name="style1437342940300" xfId="55" xr:uid="{00000000-0005-0000-0000-00002A000000}"/>
    <cellStyle name="style1437342940315" xfId="56" xr:uid="{00000000-0005-0000-0000-00002B000000}"/>
    <cellStyle name="style1437342940378" xfId="57" xr:uid="{00000000-0005-0000-0000-00002C000000}"/>
    <cellStyle name="style1437342940393" xfId="58" xr:uid="{00000000-0005-0000-0000-00002D000000}"/>
    <cellStyle name="style1437342940425" xfId="59" xr:uid="{00000000-0005-0000-0000-00002E000000}"/>
    <cellStyle name="style1437342940440" xfId="60" xr:uid="{00000000-0005-0000-0000-00002F000000}"/>
    <cellStyle name="style1437342940456" xfId="61" xr:uid="{00000000-0005-0000-0000-000030000000}"/>
    <cellStyle name="style1437342940471" xfId="62" xr:uid="{00000000-0005-0000-0000-000031000000}"/>
    <cellStyle name="style1437342940487" xfId="63" xr:uid="{00000000-0005-0000-0000-000032000000}"/>
    <cellStyle name="style1437342940503" xfId="64" xr:uid="{00000000-0005-0000-0000-000033000000}"/>
    <cellStyle name="style1437342940518" xfId="65" xr:uid="{00000000-0005-0000-0000-000034000000}"/>
    <cellStyle name="style1437342940534" xfId="66" xr:uid="{00000000-0005-0000-0000-000035000000}"/>
    <cellStyle name="style1437342940549" xfId="67" xr:uid="{00000000-0005-0000-0000-000036000000}"/>
    <cellStyle name="style1437342940565" xfId="68" xr:uid="{00000000-0005-0000-0000-000037000000}"/>
    <cellStyle name="style1437342940581" xfId="69" xr:uid="{00000000-0005-0000-0000-000038000000}"/>
    <cellStyle name="style1437342940596" xfId="70" xr:uid="{00000000-0005-0000-0000-000039000000}"/>
    <cellStyle name="style1437342940612" xfId="71" xr:uid="{00000000-0005-0000-0000-00003A000000}"/>
    <cellStyle name="style1437342940643" xfId="72" xr:uid="{00000000-0005-0000-0000-00003B000000}"/>
    <cellStyle name="style1437342940659" xfId="73" xr:uid="{00000000-0005-0000-0000-00003C000000}"/>
    <cellStyle name="style1437342940674" xfId="74" xr:uid="{00000000-0005-0000-0000-00003D000000}"/>
    <cellStyle name="style1437342940690" xfId="75" xr:uid="{00000000-0005-0000-0000-00003E000000}"/>
    <cellStyle name="style1437342940705" xfId="76" xr:uid="{00000000-0005-0000-0000-00003F000000}"/>
    <cellStyle name="style1437342940721" xfId="77" xr:uid="{00000000-0005-0000-0000-000040000000}"/>
    <cellStyle name="style1437342940737" xfId="78" xr:uid="{00000000-0005-0000-0000-000041000000}"/>
    <cellStyle name="style1437342940752" xfId="79" xr:uid="{00000000-0005-0000-0000-000042000000}"/>
    <cellStyle name="style1437342940768" xfId="29" xr:uid="{00000000-0005-0000-0000-000043000000}"/>
    <cellStyle name="style1437342940783" xfId="80" xr:uid="{00000000-0005-0000-0000-000044000000}"/>
    <cellStyle name="style1437342940799" xfId="28" xr:uid="{00000000-0005-0000-0000-000045000000}"/>
    <cellStyle name="style1437342940815" xfId="25" xr:uid="{00000000-0005-0000-0000-000046000000}"/>
    <cellStyle name="style1437342940830" xfId="24" xr:uid="{00000000-0005-0000-0000-000047000000}"/>
    <cellStyle name="style1437342940846" xfId="38" xr:uid="{00000000-0005-0000-0000-000048000000}"/>
    <cellStyle name="style1437342940861" xfId="37" xr:uid="{00000000-0005-0000-0000-000049000000}"/>
    <cellStyle name="style1437342940877" xfId="81" xr:uid="{00000000-0005-0000-0000-00004A000000}"/>
    <cellStyle name="style1437342940893" xfId="36" xr:uid="{00000000-0005-0000-0000-00004B000000}"/>
    <cellStyle name="style1437342940908" xfId="82" xr:uid="{00000000-0005-0000-0000-00004C000000}"/>
    <cellStyle name="style1437342940939" xfId="83" xr:uid="{00000000-0005-0000-0000-00004D000000}"/>
    <cellStyle name="style1437342940955" xfId="84" xr:uid="{00000000-0005-0000-0000-00004E000000}"/>
    <cellStyle name="style1437342940971" xfId="85" xr:uid="{00000000-0005-0000-0000-00004F000000}"/>
    <cellStyle name="style1437342941002" xfId="86" xr:uid="{00000000-0005-0000-0000-000050000000}"/>
    <cellStyle name="style1437342941017" xfId="87" xr:uid="{00000000-0005-0000-0000-000051000000}"/>
    <cellStyle name="style1437342941033" xfId="88" xr:uid="{00000000-0005-0000-0000-000052000000}"/>
    <cellStyle name="style1437342941049" xfId="89" xr:uid="{00000000-0005-0000-0000-000053000000}"/>
    <cellStyle name="style1437342941064" xfId="31" xr:uid="{00000000-0005-0000-0000-000054000000}"/>
    <cellStyle name="style1437342941080" xfId="30" xr:uid="{00000000-0005-0000-0000-000055000000}"/>
    <cellStyle name="style1437342941095" xfId="34" xr:uid="{00000000-0005-0000-0000-000056000000}"/>
    <cellStyle name="style1437342941111" xfId="90" xr:uid="{00000000-0005-0000-0000-000057000000}"/>
    <cellStyle name="style1437342941127" xfId="35" xr:uid="{00000000-0005-0000-0000-000058000000}"/>
    <cellStyle name="style1437342941142" xfId="91" xr:uid="{00000000-0005-0000-0000-000059000000}"/>
    <cellStyle name="style1437342941158" xfId="27" xr:uid="{00000000-0005-0000-0000-00005A000000}"/>
    <cellStyle name="style1437342941173" xfId="26" xr:uid="{00000000-0005-0000-0000-00005B000000}"/>
    <cellStyle name="style1437342941189" xfId="32" xr:uid="{00000000-0005-0000-0000-00005C000000}"/>
    <cellStyle name="style1437342941205" xfId="92" xr:uid="{00000000-0005-0000-0000-00005D000000}"/>
    <cellStyle name="style1437342941220" xfId="33" xr:uid="{00000000-0005-0000-0000-00005E000000}"/>
    <cellStyle name="style1437342941236" xfId="93" xr:uid="{00000000-0005-0000-0000-00005F000000}"/>
    <cellStyle name="style1437342941251" xfId="94" xr:uid="{00000000-0005-0000-0000-000060000000}"/>
    <cellStyle name="style1437342941267" xfId="95" xr:uid="{00000000-0005-0000-0000-000061000000}"/>
    <cellStyle name="style1437342941423" xfId="96" xr:uid="{00000000-0005-0000-0000-000062000000}"/>
    <cellStyle name="style1437342941641" xfId="97" xr:uid="{00000000-0005-0000-0000-000063000000}"/>
    <cellStyle name="style1437343599212" xfId="99" xr:uid="{00000000-0005-0000-0000-000064000000}"/>
    <cellStyle name="style1437343599305" xfId="103" xr:uid="{00000000-0005-0000-0000-000065000000}"/>
    <cellStyle name="style1437343599337" xfId="104" xr:uid="{00000000-0005-0000-0000-000066000000}"/>
    <cellStyle name="style1437343599352" xfId="107" xr:uid="{00000000-0005-0000-0000-000067000000}"/>
    <cellStyle name="style1437343599368" xfId="108" xr:uid="{00000000-0005-0000-0000-000068000000}"/>
    <cellStyle name="style1437343599399" xfId="98" xr:uid="{00000000-0005-0000-0000-000069000000}"/>
    <cellStyle name="style1437343599461" xfId="100" xr:uid="{00000000-0005-0000-0000-00006A000000}"/>
    <cellStyle name="style1437343599493" xfId="109" xr:uid="{00000000-0005-0000-0000-00006B000000}"/>
    <cellStyle name="style1437343599664" xfId="105" xr:uid="{00000000-0005-0000-0000-00006C000000}"/>
    <cellStyle name="style1437343599680" xfId="111" xr:uid="{00000000-0005-0000-0000-00006D000000}"/>
    <cellStyle name="style1437343599695" xfId="102" xr:uid="{00000000-0005-0000-0000-00006E000000}"/>
    <cellStyle name="style1437343599711" xfId="101" xr:uid="{00000000-0005-0000-0000-00006F000000}"/>
    <cellStyle name="style1437343599742" xfId="106" xr:uid="{00000000-0005-0000-0000-000070000000}"/>
    <cellStyle name="style1437343599773" xfId="110" xr:uid="{00000000-0005-0000-0000-000071000000}"/>
    <cellStyle name="style1437343599789" xfId="112" xr:uid="{00000000-0005-0000-0000-000072000000}"/>
    <cellStyle name="style1437406120646" xfId="113" xr:uid="{00000000-0005-0000-0000-000073000000}"/>
    <cellStyle name="style1437406120661" xfId="115" xr:uid="{00000000-0005-0000-0000-000074000000}"/>
    <cellStyle name="style1437406120755" xfId="118" xr:uid="{00000000-0005-0000-0000-000075000000}"/>
    <cellStyle name="style1437406120771" xfId="119" xr:uid="{00000000-0005-0000-0000-000076000000}"/>
    <cellStyle name="style1437406120786" xfId="122" xr:uid="{00000000-0005-0000-0000-000077000000}"/>
    <cellStyle name="style1437406120802" xfId="123" xr:uid="{00000000-0005-0000-0000-000078000000}"/>
    <cellStyle name="style1437406120895" xfId="114" xr:uid="{00000000-0005-0000-0000-000079000000}"/>
    <cellStyle name="style1437406120927" xfId="124" xr:uid="{00000000-0005-0000-0000-00007A000000}"/>
    <cellStyle name="style1437406121051" xfId="116" xr:uid="{00000000-0005-0000-0000-00007B000000}"/>
    <cellStyle name="style1437406121067" xfId="117" xr:uid="{00000000-0005-0000-0000-00007C000000}"/>
    <cellStyle name="style1437406121083" xfId="126" xr:uid="{00000000-0005-0000-0000-00007D000000}"/>
    <cellStyle name="style1437406121129" xfId="125" xr:uid="{00000000-0005-0000-0000-00007E000000}"/>
    <cellStyle name="style1437406121145" xfId="120" xr:uid="{00000000-0005-0000-0000-00007F000000}"/>
    <cellStyle name="style1437406121161" xfId="121" xr:uid="{00000000-0005-0000-0000-000080000000}"/>
    <cellStyle name="style1437406121192" xfId="128" xr:uid="{00000000-0005-0000-0000-000081000000}"/>
    <cellStyle name="style1437406121223" xfId="127" xr:uid="{00000000-0005-0000-0000-000082000000}"/>
    <cellStyle name="style1437407017015" xfId="143" xr:uid="{00000000-0005-0000-0000-000083000000}"/>
    <cellStyle name="style1437407017035" xfId="142" xr:uid="{00000000-0005-0000-0000-000084000000}"/>
    <cellStyle name="style1437407017145" xfId="137" xr:uid="{00000000-0005-0000-0000-000085000000}"/>
    <cellStyle name="style1437407017175" xfId="134" xr:uid="{00000000-0005-0000-0000-000086000000}"/>
    <cellStyle name="style1437407017185" xfId="131" xr:uid="{00000000-0005-0000-0000-000087000000}"/>
    <cellStyle name="style1437407017375" xfId="129" xr:uid="{00000000-0005-0000-0000-000088000000}"/>
    <cellStyle name="style1437407017475" xfId="139" xr:uid="{00000000-0005-0000-0000-000089000000}"/>
    <cellStyle name="style1437407017495" xfId="135" xr:uid="{00000000-0005-0000-0000-00008A000000}"/>
    <cellStyle name="style1437407017505" xfId="141" xr:uid="{00000000-0005-0000-0000-00008B000000}"/>
    <cellStyle name="style1437407017555" xfId="136" xr:uid="{00000000-0005-0000-0000-00008C000000}"/>
    <cellStyle name="style1437407017565" xfId="133" xr:uid="{00000000-0005-0000-0000-00008D000000}"/>
    <cellStyle name="style1437407017585" xfId="132" xr:uid="{00000000-0005-0000-0000-00008E000000}"/>
    <cellStyle name="style1437407017595" xfId="130" xr:uid="{00000000-0005-0000-0000-00008F000000}"/>
    <cellStyle name="style1437407017615" xfId="140" xr:uid="{00000000-0005-0000-0000-000090000000}"/>
    <cellStyle name="style1437407017645" xfId="138" xr:uid="{00000000-0005-0000-0000-000091000000}"/>
    <cellStyle name="style1437412786278" xfId="157" xr:uid="{00000000-0005-0000-0000-000092000000}"/>
    <cellStyle name="style1437412786309" xfId="158" xr:uid="{00000000-0005-0000-0000-000093000000}"/>
    <cellStyle name="style1437412786325" xfId="159" xr:uid="{00000000-0005-0000-0000-000094000000}"/>
    <cellStyle name="style1437412786341" xfId="160" xr:uid="{00000000-0005-0000-0000-000095000000}"/>
    <cellStyle name="style1437412786356" xfId="161" xr:uid="{00000000-0005-0000-0000-000096000000}"/>
    <cellStyle name="style1437412786372" xfId="162" xr:uid="{00000000-0005-0000-0000-000097000000}"/>
    <cellStyle name="style1437412786387" xfId="163" xr:uid="{00000000-0005-0000-0000-000098000000}"/>
    <cellStyle name="style1437412786403" xfId="164" xr:uid="{00000000-0005-0000-0000-000099000000}"/>
    <cellStyle name="style1437412786434" xfId="165" xr:uid="{00000000-0005-0000-0000-00009A000000}"/>
    <cellStyle name="style1437412786450" xfId="166" xr:uid="{00000000-0005-0000-0000-00009B000000}"/>
    <cellStyle name="style1437412786465" xfId="167" xr:uid="{00000000-0005-0000-0000-00009C000000}"/>
    <cellStyle name="style1437412786481" xfId="168" xr:uid="{00000000-0005-0000-0000-00009D000000}"/>
    <cellStyle name="style1437412786497" xfId="169" xr:uid="{00000000-0005-0000-0000-00009E000000}"/>
    <cellStyle name="style1437412786512" xfId="170" xr:uid="{00000000-0005-0000-0000-00009F000000}"/>
    <cellStyle name="style1437412786528" xfId="171" xr:uid="{00000000-0005-0000-0000-0000A0000000}"/>
    <cellStyle name="style1437412786543" xfId="172" xr:uid="{00000000-0005-0000-0000-0000A1000000}"/>
    <cellStyle name="style1437412786575" xfId="173" xr:uid="{00000000-0005-0000-0000-0000A2000000}"/>
    <cellStyle name="style1437412786590" xfId="174" xr:uid="{00000000-0005-0000-0000-0000A3000000}"/>
    <cellStyle name="style1437412786606" xfId="175" xr:uid="{00000000-0005-0000-0000-0000A4000000}"/>
    <cellStyle name="style1437412786621" xfId="176" xr:uid="{00000000-0005-0000-0000-0000A5000000}"/>
    <cellStyle name="style1437412786637" xfId="177" xr:uid="{00000000-0005-0000-0000-0000A6000000}"/>
    <cellStyle name="style1437412786653" xfId="178" xr:uid="{00000000-0005-0000-0000-0000A7000000}"/>
    <cellStyle name="style1437412786684" xfId="179" xr:uid="{00000000-0005-0000-0000-0000A8000000}"/>
    <cellStyle name="style1437412786699" xfId="180" xr:uid="{00000000-0005-0000-0000-0000A9000000}"/>
    <cellStyle name="style1437412786731" xfId="181" xr:uid="{00000000-0005-0000-0000-0000AA000000}"/>
    <cellStyle name="style1437412786746" xfId="182" xr:uid="{00000000-0005-0000-0000-0000AB000000}"/>
    <cellStyle name="style1437412786762" xfId="183" xr:uid="{00000000-0005-0000-0000-0000AC000000}"/>
    <cellStyle name="style1437412786777" xfId="184" xr:uid="{00000000-0005-0000-0000-0000AD000000}"/>
    <cellStyle name="style1437412786793" xfId="185" xr:uid="{00000000-0005-0000-0000-0000AE000000}"/>
    <cellStyle name="style1437412786809" xfId="186" xr:uid="{00000000-0005-0000-0000-0000AF000000}"/>
    <cellStyle name="style1437412786824" xfId="187" xr:uid="{00000000-0005-0000-0000-0000B0000000}"/>
    <cellStyle name="style1437412786840" xfId="188" xr:uid="{00000000-0005-0000-0000-0000B1000000}"/>
    <cellStyle name="style1437412786855" xfId="189" xr:uid="{00000000-0005-0000-0000-0000B2000000}"/>
    <cellStyle name="style1437412786871" xfId="148" xr:uid="{00000000-0005-0000-0000-0000B3000000}"/>
    <cellStyle name="style1437412786887" xfId="151" xr:uid="{00000000-0005-0000-0000-0000B4000000}"/>
    <cellStyle name="style1437412786902" xfId="190" xr:uid="{00000000-0005-0000-0000-0000B5000000}"/>
    <cellStyle name="style1437412786918" xfId="191" xr:uid="{00000000-0005-0000-0000-0000B6000000}"/>
    <cellStyle name="style1437412786933" xfId="192" xr:uid="{00000000-0005-0000-0000-0000B7000000}"/>
    <cellStyle name="style1437412786949" xfId="193" xr:uid="{00000000-0005-0000-0000-0000B8000000}"/>
    <cellStyle name="style1437412786980" xfId="194" xr:uid="{00000000-0005-0000-0000-0000B9000000}"/>
    <cellStyle name="style1437412786996" xfId="195" xr:uid="{00000000-0005-0000-0000-0000BA000000}"/>
    <cellStyle name="style1437412787011" xfId="145" xr:uid="{00000000-0005-0000-0000-0000BB000000}"/>
    <cellStyle name="style1437412787027" xfId="153" xr:uid="{00000000-0005-0000-0000-0000BC000000}"/>
    <cellStyle name="style1437412787043" xfId="149" xr:uid="{00000000-0005-0000-0000-0000BD000000}"/>
    <cellStyle name="style1437412787058" xfId="196" xr:uid="{00000000-0005-0000-0000-0000BE000000}"/>
    <cellStyle name="style1437412787074" xfId="156" xr:uid="{00000000-0005-0000-0000-0000BF000000}"/>
    <cellStyle name="style1437412787089" xfId="197" xr:uid="{00000000-0005-0000-0000-0000C0000000}"/>
    <cellStyle name="style1437412787105" xfId="155" xr:uid="{00000000-0005-0000-0000-0000C1000000}"/>
    <cellStyle name="style1437412787121" xfId="198" xr:uid="{00000000-0005-0000-0000-0000C2000000}"/>
    <cellStyle name="style1437412787136" xfId="154" xr:uid="{00000000-0005-0000-0000-0000C3000000}"/>
    <cellStyle name="style1437412787152" xfId="199" xr:uid="{00000000-0005-0000-0000-0000C4000000}"/>
    <cellStyle name="style1437412787167" xfId="144" xr:uid="{00000000-0005-0000-0000-0000C5000000}"/>
    <cellStyle name="style1437412787183" xfId="200" xr:uid="{00000000-0005-0000-0000-0000C6000000}"/>
    <cellStyle name="style1437412787199" xfId="201" xr:uid="{00000000-0005-0000-0000-0000C7000000}"/>
    <cellStyle name="style1437412787230" xfId="202" xr:uid="{00000000-0005-0000-0000-0000C8000000}"/>
    <cellStyle name="style1437412787245" xfId="203" xr:uid="{00000000-0005-0000-0000-0000C9000000}"/>
    <cellStyle name="style1437412787261" xfId="204" xr:uid="{00000000-0005-0000-0000-0000CA000000}"/>
    <cellStyle name="style1437412787277" xfId="205" xr:uid="{00000000-0005-0000-0000-0000CB000000}"/>
    <cellStyle name="style1437412787292" xfId="152" xr:uid="{00000000-0005-0000-0000-0000CC000000}"/>
    <cellStyle name="style1437412787355" xfId="146" xr:uid="{00000000-0005-0000-0000-0000CD000000}"/>
    <cellStyle name="style1437412787370" xfId="206" xr:uid="{00000000-0005-0000-0000-0000CE000000}"/>
    <cellStyle name="style1437412787386" xfId="150" xr:uid="{00000000-0005-0000-0000-0000CF000000}"/>
    <cellStyle name="style1437412787401" xfId="207" xr:uid="{00000000-0005-0000-0000-0000D0000000}"/>
    <cellStyle name="style1437412787417" xfId="208" xr:uid="{00000000-0005-0000-0000-0000D1000000}"/>
    <cellStyle name="style1437412787433" xfId="209" xr:uid="{00000000-0005-0000-0000-0000D2000000}"/>
    <cellStyle name="style1437412787448" xfId="210" xr:uid="{00000000-0005-0000-0000-0000D3000000}"/>
    <cellStyle name="style1437412787464" xfId="147" xr:uid="{00000000-0005-0000-0000-0000D4000000}"/>
    <cellStyle name="style1437412787479" xfId="211" xr:uid="{00000000-0005-0000-0000-0000D5000000}"/>
    <cellStyle name="style1437412787511" xfId="212" xr:uid="{00000000-0005-0000-0000-0000D6000000}"/>
    <cellStyle name="style1437412787682" xfId="213" xr:uid="{00000000-0005-0000-0000-0000D7000000}"/>
    <cellStyle name="style1437515583678" xfId="219" xr:uid="{00000000-0005-0000-0000-0000D8000000}"/>
    <cellStyle name="style1437515583713" xfId="220" xr:uid="{00000000-0005-0000-0000-0000D9000000}"/>
    <cellStyle name="style1437515583733" xfId="229" xr:uid="{00000000-0005-0000-0000-0000DA000000}"/>
    <cellStyle name="style1437515583750" xfId="223" xr:uid="{00000000-0005-0000-0000-0000DB000000}"/>
    <cellStyle name="style1437515583788" xfId="214" xr:uid="{00000000-0005-0000-0000-0000DC000000}"/>
    <cellStyle name="style1437515583822" xfId="215" xr:uid="{00000000-0005-0000-0000-0000DD000000}"/>
    <cellStyle name="style1437515583867" xfId="216" xr:uid="{00000000-0005-0000-0000-0000DE000000}"/>
    <cellStyle name="style1437515583912" xfId="224" xr:uid="{00000000-0005-0000-0000-0000DF000000}"/>
    <cellStyle name="style1437515584044" xfId="225" xr:uid="{00000000-0005-0000-0000-0000E0000000}"/>
    <cellStyle name="style1437515584061" xfId="218" xr:uid="{00000000-0005-0000-0000-0000E1000000}"/>
    <cellStyle name="style1437515584078" xfId="226" xr:uid="{00000000-0005-0000-0000-0000E2000000}"/>
    <cellStyle name="style1437515584112" xfId="217" xr:uid="{00000000-0005-0000-0000-0000E3000000}"/>
    <cellStyle name="style1437515584147" xfId="221" xr:uid="{00000000-0005-0000-0000-0000E4000000}"/>
    <cellStyle name="style1437515584164" xfId="222" xr:uid="{00000000-0005-0000-0000-0000E5000000}"/>
    <cellStyle name="style1437515584181" xfId="228" xr:uid="{00000000-0005-0000-0000-0000E6000000}"/>
    <cellStyle name="style1437515584242" xfId="227" xr:uid="{00000000-0005-0000-0000-0000E7000000}"/>
    <cellStyle name="style1437667948469" xfId="241" xr:uid="{00000000-0005-0000-0000-0000E8000000}"/>
    <cellStyle name="style1437667948531" xfId="242" xr:uid="{00000000-0005-0000-0000-0000E9000000}"/>
    <cellStyle name="style1437667948562" xfId="243" xr:uid="{00000000-0005-0000-0000-0000EA000000}"/>
    <cellStyle name="style1437667948594" xfId="244" xr:uid="{00000000-0005-0000-0000-0000EB000000}"/>
    <cellStyle name="style1437667948625" xfId="245" xr:uid="{00000000-0005-0000-0000-0000EC000000}"/>
    <cellStyle name="style1437667948640" xfId="246" xr:uid="{00000000-0005-0000-0000-0000ED000000}"/>
    <cellStyle name="style1437667948672" xfId="247" xr:uid="{00000000-0005-0000-0000-0000EE000000}"/>
    <cellStyle name="style1437667948703" xfId="248" xr:uid="{00000000-0005-0000-0000-0000EF000000}"/>
    <cellStyle name="style1437667948734" xfId="249" xr:uid="{00000000-0005-0000-0000-0000F0000000}"/>
    <cellStyle name="style1437667948765" xfId="250" xr:uid="{00000000-0005-0000-0000-0000F1000000}"/>
    <cellStyle name="style1437667948796" xfId="251" xr:uid="{00000000-0005-0000-0000-0000F2000000}"/>
    <cellStyle name="style1437667948828" xfId="252" xr:uid="{00000000-0005-0000-0000-0000F3000000}"/>
    <cellStyle name="style1437667948843" xfId="253" xr:uid="{00000000-0005-0000-0000-0000F4000000}"/>
    <cellStyle name="style1437667948859" xfId="254" xr:uid="{00000000-0005-0000-0000-0000F5000000}"/>
    <cellStyle name="style1437667948890" xfId="255" xr:uid="{00000000-0005-0000-0000-0000F6000000}"/>
    <cellStyle name="style1437667948921" xfId="256" xr:uid="{00000000-0005-0000-0000-0000F7000000}"/>
    <cellStyle name="style1437667948937" xfId="257" xr:uid="{00000000-0005-0000-0000-0000F8000000}"/>
    <cellStyle name="style1437667948952" xfId="258" xr:uid="{00000000-0005-0000-0000-0000F9000000}"/>
    <cellStyle name="style1437667948984" xfId="259" xr:uid="{00000000-0005-0000-0000-0000FA000000}"/>
    <cellStyle name="style1437667949015" xfId="260" xr:uid="{00000000-0005-0000-0000-0000FB000000}"/>
    <cellStyle name="style1437667949030" xfId="261" xr:uid="{00000000-0005-0000-0000-0000FC000000}"/>
    <cellStyle name="style1437667949108" xfId="262" xr:uid="{00000000-0005-0000-0000-0000FD000000}"/>
    <cellStyle name="style1437667949155" xfId="263" xr:uid="{00000000-0005-0000-0000-0000FE000000}"/>
    <cellStyle name="style1437667949171" xfId="264" xr:uid="{00000000-0005-0000-0000-0000FF000000}"/>
    <cellStyle name="style1437667949202" xfId="265" xr:uid="{00000000-0005-0000-0000-000000010000}"/>
    <cellStyle name="style1437667949218" xfId="266" xr:uid="{00000000-0005-0000-0000-000001010000}"/>
    <cellStyle name="style1437667949233" xfId="267" xr:uid="{00000000-0005-0000-0000-000002010000}"/>
    <cellStyle name="style1437667949264" xfId="268" xr:uid="{00000000-0005-0000-0000-000003010000}"/>
    <cellStyle name="style1437667949280" xfId="269" xr:uid="{00000000-0005-0000-0000-000004010000}"/>
    <cellStyle name="style1437667949296" xfId="270" xr:uid="{00000000-0005-0000-0000-000005010000}"/>
    <cellStyle name="style1437667949327" xfId="271" xr:uid="{00000000-0005-0000-0000-000006010000}"/>
    <cellStyle name="style1437667949342" xfId="272" xr:uid="{00000000-0005-0000-0000-000007010000}"/>
    <cellStyle name="style1437667949358" xfId="273" xr:uid="{00000000-0005-0000-0000-000008010000}"/>
    <cellStyle name="style1437667949389" xfId="236" xr:uid="{00000000-0005-0000-0000-000009010000}"/>
    <cellStyle name="style1437667949405" xfId="274" xr:uid="{00000000-0005-0000-0000-00000A010000}"/>
    <cellStyle name="style1437667949420" xfId="275" xr:uid="{00000000-0005-0000-0000-00000B010000}"/>
    <cellStyle name="style1437667949436" xfId="276" xr:uid="{00000000-0005-0000-0000-00000C010000}"/>
    <cellStyle name="style1437667949467" xfId="277" xr:uid="{00000000-0005-0000-0000-00000D010000}"/>
    <cellStyle name="style1437667949483" xfId="278" xr:uid="{00000000-0005-0000-0000-00000E010000}"/>
    <cellStyle name="style1437667949498" xfId="279" xr:uid="{00000000-0005-0000-0000-00000F010000}"/>
    <cellStyle name="style1437667949514" xfId="280" xr:uid="{00000000-0005-0000-0000-000010010000}"/>
    <cellStyle name="style1437667949530" xfId="281" xr:uid="{00000000-0005-0000-0000-000011010000}"/>
    <cellStyle name="style1437667949561" xfId="282" xr:uid="{00000000-0005-0000-0000-000012010000}"/>
    <cellStyle name="style1437667949576" xfId="283" xr:uid="{00000000-0005-0000-0000-000013010000}"/>
    <cellStyle name="style1437667949592" xfId="284" xr:uid="{00000000-0005-0000-0000-000014010000}"/>
    <cellStyle name="style1437667949608" xfId="232" xr:uid="{00000000-0005-0000-0000-000015010000}"/>
    <cellStyle name="style1437667949686" xfId="285" xr:uid="{00000000-0005-0000-0000-000016010000}"/>
    <cellStyle name="style1437667949701" xfId="240" xr:uid="{00000000-0005-0000-0000-000017010000}"/>
    <cellStyle name="style1437667949717" xfId="286" xr:uid="{00000000-0005-0000-0000-000018010000}"/>
    <cellStyle name="style1437667949748" xfId="239" xr:uid="{00000000-0005-0000-0000-000019010000}"/>
    <cellStyle name="style1437667949764" xfId="287" xr:uid="{00000000-0005-0000-0000-00001A010000}"/>
    <cellStyle name="style1437667949795" xfId="238" xr:uid="{00000000-0005-0000-0000-00001B010000}"/>
    <cellStyle name="style1437667949810" xfId="288" xr:uid="{00000000-0005-0000-0000-00001C010000}"/>
    <cellStyle name="style1437667949826" xfId="231" xr:uid="{00000000-0005-0000-0000-00001D010000}"/>
    <cellStyle name="style1437667949857" xfId="289" xr:uid="{00000000-0005-0000-0000-00001E010000}"/>
    <cellStyle name="style1437667949873" xfId="290" xr:uid="{00000000-0005-0000-0000-00001F010000}"/>
    <cellStyle name="style1437667949888" xfId="291" xr:uid="{00000000-0005-0000-0000-000020010000}"/>
    <cellStyle name="style1437667949904" xfId="292" xr:uid="{00000000-0005-0000-0000-000021010000}"/>
    <cellStyle name="style1437667949935" xfId="293" xr:uid="{00000000-0005-0000-0000-000022010000}"/>
    <cellStyle name="style1437667949951" xfId="235" xr:uid="{00000000-0005-0000-0000-000023010000}"/>
    <cellStyle name="style1437667949966" xfId="233" xr:uid="{00000000-0005-0000-0000-000024010000}"/>
    <cellStyle name="style1437667949982" xfId="230" xr:uid="{00000000-0005-0000-0000-000025010000}"/>
    <cellStyle name="style1437667949998" xfId="237" xr:uid="{00000000-0005-0000-0000-000026010000}"/>
    <cellStyle name="style1437667950013" xfId="294" xr:uid="{00000000-0005-0000-0000-000027010000}"/>
    <cellStyle name="style1437667950029" xfId="295" xr:uid="{00000000-0005-0000-0000-000028010000}"/>
    <cellStyle name="style1437667950044" xfId="296" xr:uid="{00000000-0005-0000-0000-000029010000}"/>
    <cellStyle name="style1437667950060" xfId="234" xr:uid="{00000000-0005-0000-0000-00002A010000}"/>
    <cellStyle name="style1437667950076" xfId="297" xr:uid="{00000000-0005-0000-0000-00002B010000}"/>
    <cellStyle name="style1437667950232" xfId="298" xr:uid="{00000000-0005-0000-0000-00002C010000}"/>
    <cellStyle name="style1437667950263" xfId="299" xr:uid="{00000000-0005-0000-0000-00002D010000}"/>
    <cellStyle name="style1437667950310" xfId="300" xr:uid="{00000000-0005-0000-0000-00002E010000}"/>
    <cellStyle name="style1437667950590" xfId="301" xr:uid="{00000000-0005-0000-0000-00002F010000}"/>
    <cellStyle name="style1437667950762" xfId="302" xr:uid="{00000000-0005-0000-0000-000030010000}"/>
    <cellStyle name="style1437667950778" xfId="303" xr:uid="{00000000-0005-0000-0000-000031010000}"/>
    <cellStyle name="style1437667950793" xfId="304" xr:uid="{00000000-0005-0000-0000-000032010000}"/>
    <cellStyle name="style1437667950871" xfId="305" xr:uid="{00000000-0005-0000-0000-000033010000}"/>
  </cellStyles>
  <dxfs count="0"/>
  <tableStyles count="0" defaultTableStyle="TableStyleMedium2" defaultPivotStyle="PivotStyleLight16"/>
  <colors>
    <mruColors>
      <color rgb="FFFFFFCC"/>
      <color rgb="FF000099"/>
      <color rgb="FFFF9B9B"/>
      <color rgb="FF00006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'Wave Style'!$F$3</c:f>
              <c:strCache>
                <c:ptCount val="1"/>
                <c:pt idx="0">
                  <c:v>Z-scores</c:v>
                </c:pt>
              </c:strCache>
            </c:strRef>
          </c:tx>
          <c:spPr>
            <a:ln w="19050">
              <a:solidFill>
                <a:srgbClr val="4F81BD"/>
              </a:solidFill>
              <a:prstDash val="sysDash"/>
            </a:ln>
          </c:spPr>
          <c:marker>
            <c:symbol val="circle"/>
            <c:size val="10"/>
            <c:spPr>
              <a:solidFill>
                <a:srgbClr val="4BACC6">
                  <a:lumMod val="40000"/>
                  <a:lumOff val="60000"/>
                </a:srgbClr>
              </a:solidFill>
              <a:ln>
                <a:solidFill>
                  <a:srgbClr val="4BACC6">
                    <a:lumMod val="50000"/>
                  </a:srgbClr>
                </a:solidFill>
              </a:ln>
            </c:spPr>
          </c:marker>
          <c:dPt>
            <c:idx val="7"/>
            <c:bubble3D val="0"/>
            <c:spPr>
              <a:ln w="19050">
                <a:solidFill>
                  <a:srgbClr val="4BACC6">
                    <a:lumMod val="50000"/>
                  </a:srgbClr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AE75-4112-A807-5A20D405FCDC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AE75-4112-A807-5A20D405FCDC}"/>
              </c:ext>
            </c:extLst>
          </c:dPt>
          <c:cat>
            <c:strRef>
              <c:f>'Wave Style'!$B$4:$B$11</c:f>
              <c:strCache>
                <c:ptCount val="8"/>
                <c:pt idx="0">
                  <c:v>90°
(+A)</c:v>
                </c:pt>
                <c:pt idx="1">
                  <c:v>135°
(+A-C)</c:v>
                </c:pt>
                <c:pt idx="2">
                  <c:v>180°
(-C)</c:v>
                </c:pt>
                <c:pt idx="3">
                  <c:v>225°
(-A-C)</c:v>
                </c:pt>
                <c:pt idx="4">
                  <c:v>270°
(-A)</c:v>
                </c:pt>
                <c:pt idx="5">
                  <c:v>315°
(-A+C)</c:v>
                </c:pt>
                <c:pt idx="6">
                  <c:v>0°
(+C)</c:v>
                </c:pt>
                <c:pt idx="7">
                  <c:v>45°
(+A+C)</c:v>
                </c:pt>
              </c:strCache>
            </c:strRef>
          </c:cat>
          <c:val>
            <c:numRef>
              <c:f>'Wave Style'!$F$4:$F$12</c:f>
              <c:numCache>
                <c:formatCode>0.00</c:formatCode>
                <c:ptCount val="9"/>
                <c:pt idx="0">
                  <c:v>-1.4054054054054055</c:v>
                </c:pt>
                <c:pt idx="1">
                  <c:v>-0.66000000000000014</c:v>
                </c:pt>
                <c:pt idx="2">
                  <c:v>1.3181818181818181</c:v>
                </c:pt>
                <c:pt idx="3">
                  <c:v>2.2151898734177213</c:v>
                </c:pt>
                <c:pt idx="4">
                  <c:v>2.2624999999999997</c:v>
                </c:pt>
                <c:pt idx="5">
                  <c:v>0.86363636363636365</c:v>
                </c:pt>
                <c:pt idx="6">
                  <c:v>-0.23717948717948725</c:v>
                </c:pt>
                <c:pt idx="7">
                  <c:v>-1.8888888888888888</c:v>
                </c:pt>
                <c:pt idx="8">
                  <c:v>-1.4054054054054055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5-4112-A807-5A20D405F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56640"/>
        <c:axId val="127858560"/>
      </c:lineChart>
      <c:catAx>
        <c:axId val="127856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 anchor="t" anchorCtr="1"/>
          <a:lstStyle/>
          <a:p>
            <a:pPr>
              <a:defRPr sz="1400"/>
            </a:pPr>
            <a:endParaRPr lang="en-US"/>
          </a:p>
        </c:txPr>
        <c:crossAx val="127858560"/>
        <c:crosses val="autoZero"/>
        <c:auto val="0"/>
        <c:lblAlgn val="ctr"/>
        <c:lblOffset val="100"/>
        <c:noMultiLvlLbl val="0"/>
      </c:catAx>
      <c:valAx>
        <c:axId val="127858560"/>
        <c:scaling>
          <c:orientation val="minMax"/>
          <c:max val="4"/>
          <c:min val="-4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 b="0"/>
                  <a:t>z-score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7856640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" lastClr="FFFFFF">
          <a:lumMod val="75000"/>
        </a:sys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'Wave Style'!$F$3</c:f>
              <c:strCache>
                <c:ptCount val="1"/>
                <c:pt idx="0">
                  <c:v>Z-scores</c:v>
                </c:pt>
              </c:strCache>
            </c:strRef>
          </c:tx>
          <c:spPr>
            <a:ln w="19050">
              <a:solidFill>
                <a:srgbClr val="4F81BD"/>
              </a:solidFill>
              <a:prstDash val="sysDash"/>
            </a:ln>
          </c:spPr>
          <c:marker>
            <c:symbol val="circle"/>
            <c:size val="10"/>
            <c:spPr>
              <a:solidFill>
                <a:srgbClr val="4BACC6">
                  <a:lumMod val="40000"/>
                  <a:lumOff val="60000"/>
                </a:srgbClr>
              </a:solidFill>
              <a:ln>
                <a:solidFill>
                  <a:srgbClr val="4BACC6">
                    <a:lumMod val="50000"/>
                  </a:srgbClr>
                </a:solidFill>
              </a:ln>
            </c:spPr>
          </c:marker>
          <c:dPt>
            <c:idx val="7"/>
            <c:bubble3D val="0"/>
            <c:spPr>
              <a:ln w="19050">
                <a:solidFill>
                  <a:srgbClr val="4BACC6">
                    <a:lumMod val="50000"/>
                  </a:srgbClr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DD97-4579-A372-D61E8074AA82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DD97-4579-A372-D61E8074AA82}"/>
              </c:ext>
            </c:extLst>
          </c:dPt>
          <c:cat>
            <c:strRef>
              <c:f>'Wave Style'!$B$4:$B$11</c:f>
              <c:strCache>
                <c:ptCount val="8"/>
                <c:pt idx="0">
                  <c:v>90°
(+A)</c:v>
                </c:pt>
                <c:pt idx="1">
                  <c:v>135°
(+A-C)</c:v>
                </c:pt>
                <c:pt idx="2">
                  <c:v>180°
(-C)</c:v>
                </c:pt>
                <c:pt idx="3">
                  <c:v>225°
(-A-C)</c:v>
                </c:pt>
                <c:pt idx="4">
                  <c:v>270°
(-A)</c:v>
                </c:pt>
                <c:pt idx="5">
                  <c:v>315°
(-A+C)</c:v>
                </c:pt>
                <c:pt idx="6">
                  <c:v>0°
(+C)</c:v>
                </c:pt>
                <c:pt idx="7">
                  <c:v>45°
(+A+C)</c:v>
                </c:pt>
              </c:strCache>
            </c:strRef>
          </c:cat>
          <c:val>
            <c:numRef>
              <c:f>'Wave Style'!$G$4:$G$12</c:f>
              <c:numCache>
                <c:formatCode>0.00</c:formatCode>
                <c:ptCount val="9"/>
                <c:pt idx="0">
                  <c:v>35.945945945945944</c:v>
                </c:pt>
                <c:pt idx="1">
                  <c:v>43.4</c:v>
                </c:pt>
                <c:pt idx="2">
                  <c:v>63.18181818181818</c:v>
                </c:pt>
                <c:pt idx="3">
                  <c:v>72.151898734177209</c:v>
                </c:pt>
                <c:pt idx="4">
                  <c:v>72.625</c:v>
                </c:pt>
                <c:pt idx="5">
                  <c:v>58.63636363636364</c:v>
                </c:pt>
                <c:pt idx="6">
                  <c:v>47.628205128205124</c:v>
                </c:pt>
                <c:pt idx="7">
                  <c:v>31.111111111111111</c:v>
                </c:pt>
                <c:pt idx="8">
                  <c:v>35.945945945945944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D97-4579-A372-D61E8074A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56640"/>
        <c:axId val="127858560"/>
      </c:lineChart>
      <c:catAx>
        <c:axId val="127856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0" vert="horz" anchor="t" anchorCtr="1"/>
          <a:lstStyle/>
          <a:p>
            <a:pPr>
              <a:defRPr sz="1400"/>
            </a:pPr>
            <a:endParaRPr lang="en-US"/>
          </a:p>
        </c:txPr>
        <c:crossAx val="127858560"/>
        <c:crosses val="autoZero"/>
        <c:auto val="0"/>
        <c:lblAlgn val="ctr"/>
        <c:lblOffset val="100"/>
        <c:noMultiLvlLbl val="0"/>
      </c:catAx>
      <c:valAx>
        <c:axId val="127858560"/>
        <c:scaling>
          <c:orientation val="minMax"/>
          <c:max val="90"/>
          <c:min val="1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 b="0"/>
                  <a:t>T-score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7856640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ysClr val="window" lastClr="FFFFFF">
          <a:lumMod val="75000"/>
        </a:sysClr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74064182132486"/>
          <c:y val="9.66914153350312E-2"/>
          <c:w val="0.81589684770160464"/>
          <c:h val="0.81224614398179906"/>
        </c:manualLayout>
      </c:layout>
      <c:scatterChart>
        <c:scatterStyle val="lineMarker"/>
        <c:varyColors val="0"/>
        <c:ser>
          <c:idx val="3"/>
          <c:order val="0"/>
          <c:tx>
            <c:strRef>
              <c:f>'Radar Style with Summary Vector'!$A$15</c:f>
              <c:strCache>
                <c:ptCount val="1"/>
                <c:pt idx="0">
                  <c:v>Respondent's Overall Vector</c:v>
                </c:pt>
              </c:strCache>
            </c:strRef>
          </c:tx>
          <c:spPr>
            <a:ln w="41275">
              <a:solidFill>
                <a:schemeClr val="accent5">
                  <a:lumMod val="50000"/>
                </a:schemeClr>
              </a:solidFill>
              <a:prstDash val="sysDot"/>
              <a:tailEnd type="triangle"/>
            </a:ln>
          </c:spPr>
          <c:marker>
            <c:symbol val="none"/>
          </c:marker>
          <c:xVal>
            <c:numRef>
              <c:f>'Radar Style with Summary Vector'!$B$16:$C$16</c:f>
              <c:numCache>
                <c:formatCode>0.00</c:formatCode>
                <c:ptCount val="2"/>
                <c:pt idx="0" formatCode="0.0">
                  <c:v>0</c:v>
                </c:pt>
                <c:pt idx="1">
                  <c:v>0.13634374999999999</c:v>
                </c:pt>
              </c:numCache>
            </c:numRef>
          </c:xVal>
          <c:yVal>
            <c:numRef>
              <c:f>'Radar Style with Summary Vector'!$B$17:$C$17</c:f>
              <c:numCache>
                <c:formatCode>0.00</c:formatCode>
                <c:ptCount val="2"/>
                <c:pt idx="0" formatCode="0.0">
                  <c:v>0</c:v>
                </c:pt>
                <c:pt idx="1">
                  <c:v>-1.47246875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1194-4377-BBAE-CB3B2F9496F9}"/>
            </c:ext>
          </c:extLst>
        </c:ser>
        <c:ser>
          <c:idx val="0"/>
          <c:order val="1"/>
          <c:tx>
            <c:strRef>
              <c:f>'Radar Style with Summary Vector'!$C$3</c:f>
              <c:strCache>
                <c:ptCount val="1"/>
                <c:pt idx="0">
                  <c:v>Respondent</c:v>
                </c:pt>
              </c:strCache>
            </c:strRef>
          </c:tx>
          <c:spPr>
            <a:ln w="38100">
              <a:solidFill>
                <a:schemeClr val="accent5">
                  <a:lumMod val="50000"/>
                </a:schemeClr>
              </a:solidFill>
              <a:prstDash val="sysDot"/>
            </a:ln>
          </c:spPr>
          <c:marker>
            <c:symbol val="diamond"/>
            <c:size val="9"/>
            <c:spPr>
              <a:solidFill>
                <a:schemeClr val="accent5">
                  <a:lumMod val="75000"/>
                </a:schemeClr>
              </a:solidFill>
              <a:ln w="19050">
                <a:solidFill>
                  <a:schemeClr val="accent5">
                    <a:lumMod val="50000"/>
                  </a:schemeClr>
                </a:solidFill>
              </a:ln>
            </c:spPr>
          </c:marker>
          <c:xVal>
            <c:numRef>
              <c:f>'Radar Style with Summary Vector'!$E$4:$E$12</c:f>
              <c:numCache>
                <c:formatCode>0.0</c:formatCode>
                <c:ptCount val="9"/>
                <c:pt idx="0">
                  <c:v>1.1299999999999999E-3</c:v>
                </c:pt>
                <c:pt idx="1">
                  <c:v>0.97212499999999991</c:v>
                </c:pt>
                <c:pt idx="2">
                  <c:v>2.1228750000000001</c:v>
                </c:pt>
                <c:pt idx="3">
                  <c:v>2.4744999999999999</c:v>
                </c:pt>
                <c:pt idx="4">
                  <c:v>3.7499999999999999E-3</c:v>
                </c:pt>
                <c:pt idx="5">
                  <c:v>-2.2093750000000001</c:v>
                </c:pt>
                <c:pt idx="6">
                  <c:v>-2.3726250000000002</c:v>
                </c:pt>
                <c:pt idx="7">
                  <c:v>-0.44187499999999996</c:v>
                </c:pt>
                <c:pt idx="8">
                  <c:v>1.1299999999999999E-3</c:v>
                </c:pt>
              </c:numCache>
            </c:numRef>
          </c:xVal>
          <c:yVal>
            <c:numRef>
              <c:f>'Radar Style with Summary Vector'!$F$4:$F$12</c:f>
              <c:numCache>
                <c:formatCode>0.0</c:formatCode>
                <c:ptCount val="9"/>
                <c:pt idx="0">
                  <c:v>1.1288699999999998</c:v>
                </c:pt>
                <c:pt idx="1">
                  <c:v>0.97212499999999991</c:v>
                </c:pt>
                <c:pt idx="2">
                  <c:v>2.1250000000000002E-3</c:v>
                </c:pt>
                <c:pt idx="3">
                  <c:v>-2.4744999999999999</c:v>
                </c:pt>
                <c:pt idx="4">
                  <c:v>-3.7462499999999999</c:v>
                </c:pt>
                <c:pt idx="5">
                  <c:v>-2.2093750000000001</c:v>
                </c:pt>
                <c:pt idx="6">
                  <c:v>2.3749999999999999E-3</c:v>
                </c:pt>
                <c:pt idx="7">
                  <c:v>0.44187499999999996</c:v>
                </c:pt>
                <c:pt idx="8">
                  <c:v>1.1288699999999998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194-4377-BBAE-CB3B2F9496F9}"/>
            </c:ext>
          </c:extLst>
        </c:ser>
        <c:ser>
          <c:idx val="1"/>
          <c:order val="2"/>
          <c:tx>
            <c:strRef>
              <c:f>'Radar Style with Summary Vector'!$B$3</c:f>
              <c:strCache>
                <c:ptCount val="1"/>
                <c:pt idx="0">
                  <c:v>Octant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noFill/>
              <a:ln>
                <a:noFill/>
              </a:ln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FE79EA60-8315-470B-8960-4564B8CC2FF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194-4377-BBAE-CB3B2F9496F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56A74D5-AA2A-4479-B32F-7EE3E030377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194-4377-BBAE-CB3B2F9496F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9B3E05B-35D7-4304-81A3-0069AECD0BC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1194-4377-BBAE-CB3B2F9496F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9939CA0-6503-4F3C-9AE8-F971DF4B149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1194-4377-BBAE-CB3B2F9496F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5B34C8C-A8F1-4B77-984F-44B72BC7BDB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b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1194-4377-BBAE-CB3B2F9496F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0A7CFBD-AEB3-4097-B013-A7C89044908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1194-4377-BBAE-CB3B2F9496F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0FC1F38-D28C-4C50-996A-814D601772D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1194-4377-BBAE-CB3B2F9496F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5245E3A-AC20-42C1-AB18-09949EC2340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1194-4377-BBAE-CB3B2F9496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/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'Radar Style with Summary Vector'!$K$4:$K$11</c:f>
              <c:numCache>
                <c:formatCode>0.0</c:formatCode>
                <c:ptCount val="8"/>
                <c:pt idx="0">
                  <c:v>4.0000000000000001E-3</c:v>
                </c:pt>
                <c:pt idx="1">
                  <c:v>2.8279999999999998</c:v>
                </c:pt>
                <c:pt idx="2">
                  <c:v>3.996</c:v>
                </c:pt>
                <c:pt idx="3">
                  <c:v>2.8279999999999998</c:v>
                </c:pt>
                <c:pt idx="4">
                  <c:v>4.0000000000000001E-3</c:v>
                </c:pt>
                <c:pt idx="5">
                  <c:v>-2.8279999999999998</c:v>
                </c:pt>
                <c:pt idx="6">
                  <c:v>-3.996</c:v>
                </c:pt>
                <c:pt idx="7">
                  <c:v>-2.8279999999999998</c:v>
                </c:pt>
              </c:numCache>
            </c:numRef>
          </c:xVal>
          <c:yVal>
            <c:numRef>
              <c:f>'Radar Style with Summary Vector'!$L$4:$L$11</c:f>
              <c:numCache>
                <c:formatCode>0.0</c:formatCode>
                <c:ptCount val="8"/>
                <c:pt idx="0">
                  <c:v>3.996</c:v>
                </c:pt>
                <c:pt idx="1">
                  <c:v>2.8279999999999998</c:v>
                </c:pt>
                <c:pt idx="2">
                  <c:v>4.0000000000000001E-3</c:v>
                </c:pt>
                <c:pt idx="3">
                  <c:v>-2.8279999999999998</c:v>
                </c:pt>
                <c:pt idx="4">
                  <c:v>-3.996</c:v>
                </c:pt>
                <c:pt idx="5">
                  <c:v>-2.8279999999999998</c:v>
                </c:pt>
                <c:pt idx="6">
                  <c:v>4.0000000000000001E-3</c:v>
                </c:pt>
                <c:pt idx="7">
                  <c:v>2.8279999999999998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'Radar Style with Summary Vector'!$B$4:$B$11</c15:f>
                <c15:dlblRangeCache>
                  <c:ptCount val="8"/>
                  <c:pt idx="0">
                    <c:v>90° (+A)</c:v>
                  </c:pt>
                  <c:pt idx="1">
                    <c:v>45°
(+A+C)</c:v>
                  </c:pt>
                  <c:pt idx="2">
                    <c:v>0°
(+C)</c:v>
                  </c:pt>
                  <c:pt idx="3">
                    <c:v>315°
(-A+C)</c:v>
                  </c:pt>
                  <c:pt idx="4">
                    <c:v>270°
(-A)</c:v>
                  </c:pt>
                  <c:pt idx="5">
                    <c:v>225°
(-A-C)</c:v>
                  </c:pt>
                  <c:pt idx="6">
                    <c:v>180°
(-C)</c:v>
                  </c:pt>
                  <c:pt idx="7">
                    <c:v>135°
(+A-C)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A-1194-4377-BBAE-CB3B2F9496F9}"/>
            </c:ext>
          </c:extLst>
        </c:ser>
        <c:ser>
          <c:idx val="2"/>
          <c:order val="3"/>
          <c:tx>
            <c:strRef>
              <c:f>'Radar Style with Summary Vector'!$D$3</c:f>
              <c:strCache>
                <c:ptCount val="1"/>
                <c:pt idx="0">
                  <c:v>Norm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lgDash"/>
            </a:ln>
          </c:spPr>
          <c:marker>
            <c:symbol val="square"/>
            <c:size val="8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50000"/>
                  </a:schemeClr>
                </a:solidFill>
              </a:ln>
            </c:spPr>
          </c:marker>
          <c:xVal>
            <c:numRef>
              <c:f>'Radar Style with Summary Vector'!$G$4:$G$12</c:f>
              <c:numCache>
                <c:formatCode>0.0</c:formatCode>
                <c:ptCount val="9"/>
                <c:pt idx="0">
                  <c:v>2.5299999999999997E-3</c:v>
                </c:pt>
                <c:pt idx="1">
                  <c:v>2.07151</c:v>
                </c:pt>
                <c:pt idx="2">
                  <c:v>2.8271700000000002</c:v>
                </c:pt>
                <c:pt idx="3">
                  <c:v>1.8876899999999999</c:v>
                </c:pt>
                <c:pt idx="4">
                  <c:v>1.7700000000000001E-3</c:v>
                </c:pt>
                <c:pt idx="5">
                  <c:v>-1.1736199999999999</c:v>
                </c:pt>
                <c:pt idx="6">
                  <c:v>-1.0989</c:v>
                </c:pt>
                <c:pt idx="7">
                  <c:v>-0.97565999999999986</c:v>
                </c:pt>
                <c:pt idx="8">
                  <c:v>2.5299999999999997E-3</c:v>
                </c:pt>
              </c:numCache>
            </c:numRef>
          </c:xVal>
          <c:yVal>
            <c:numRef>
              <c:f>'Radar Style with Summary Vector'!$H$4:$H$12</c:f>
              <c:numCache>
                <c:formatCode>0.0</c:formatCode>
                <c:ptCount val="9"/>
                <c:pt idx="0">
                  <c:v>2.5274699999999997</c:v>
                </c:pt>
                <c:pt idx="1">
                  <c:v>2.07151</c:v>
                </c:pt>
                <c:pt idx="2">
                  <c:v>2.8300000000000001E-3</c:v>
                </c:pt>
                <c:pt idx="3">
                  <c:v>-1.8876899999999999</c:v>
                </c:pt>
                <c:pt idx="4">
                  <c:v>-1.76823</c:v>
                </c:pt>
                <c:pt idx="5">
                  <c:v>-1.1736199999999999</c:v>
                </c:pt>
                <c:pt idx="6">
                  <c:v>1.1000000000000001E-3</c:v>
                </c:pt>
                <c:pt idx="7">
                  <c:v>0.97565999999999986</c:v>
                </c:pt>
                <c:pt idx="8">
                  <c:v>2.5274699999999997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1194-4377-BBAE-CB3B2F949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964032"/>
        <c:axId val="143965568"/>
      </c:scatterChart>
      <c:valAx>
        <c:axId val="143964032"/>
        <c:scaling>
          <c:orientation val="minMax"/>
          <c:max val="4"/>
          <c:min val="-4"/>
        </c:scaling>
        <c:delete val="0"/>
        <c:axPos val="b"/>
        <c:numFmt formatCode="0" sourceLinked="0"/>
        <c:majorTickMark val="cross"/>
        <c:minorTickMark val="none"/>
        <c:tickLblPos val="nextTo"/>
        <c:spPr>
          <a:ln/>
        </c:spPr>
        <c:txPr>
          <a:bodyPr/>
          <a:lstStyle/>
          <a:p>
            <a:pPr>
              <a:defRPr sz="120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143965568"/>
        <c:crosses val="autoZero"/>
        <c:crossBetween val="midCat"/>
        <c:majorUnit val="1"/>
      </c:valAx>
      <c:valAx>
        <c:axId val="143965568"/>
        <c:scaling>
          <c:orientation val="minMax"/>
          <c:max val="4"/>
          <c:min val="-4"/>
        </c:scaling>
        <c:delete val="0"/>
        <c:axPos val="l"/>
        <c:numFmt formatCode="0" sourceLinked="0"/>
        <c:majorTickMark val="cross"/>
        <c:minorTickMark val="none"/>
        <c:tickLblPos val="nextTo"/>
        <c:spPr>
          <a:ln/>
        </c:spPr>
        <c:txPr>
          <a:bodyPr/>
          <a:lstStyle/>
          <a:p>
            <a:pPr>
              <a:defRPr sz="1200"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143964032"/>
        <c:crosses val="autoZero"/>
        <c:crossBetween val="midCat"/>
        <c:majorUnit val="1"/>
      </c:valAx>
      <c:spPr>
        <a:noFill/>
      </c:spPr>
    </c:plotArea>
    <c:legend>
      <c:legendPos val="l"/>
      <c:legendEntry>
        <c:idx val="2"/>
        <c:delete val="1"/>
      </c:legendEntry>
      <c:layout>
        <c:manualLayout>
          <c:xMode val="edge"/>
          <c:yMode val="edge"/>
          <c:x val="9.972845108246196E-3"/>
          <c:y val="9.5690132446769524E-4"/>
          <c:w val="0.4410003970992909"/>
          <c:h val="0.13650602919193008"/>
        </c:manualLayout>
      </c:layout>
      <c:overlay val="1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27168</xdr:colOff>
      <xdr:row>2</xdr:row>
      <xdr:rowOff>24765</xdr:rowOff>
    </xdr:from>
    <xdr:to>
      <xdr:col>18</xdr:col>
      <xdr:colOff>143125</xdr:colOff>
      <xdr:row>11</xdr:row>
      <xdr:rowOff>342649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0A9B0CE-C03F-41B8-9AA9-1ABFC7CD88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1076</xdr:colOff>
      <xdr:row>2</xdr:row>
      <xdr:rowOff>10187</xdr:rowOff>
    </xdr:from>
    <xdr:to>
      <xdr:col>29</xdr:col>
      <xdr:colOff>117033</xdr:colOff>
      <xdr:row>11</xdr:row>
      <xdr:rowOff>322607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ABF3ABF-8586-41B7-8A64-7407C31D2F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93099</xdr:colOff>
      <xdr:row>1</xdr:row>
      <xdr:rowOff>91772</xdr:rowOff>
    </xdr:from>
    <xdr:ext cx="5731564" cy="57456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884FEA-5C53-4ADB-889A-8833D79075B8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D0122-2BCD-444A-B139-82DE9D51F71F}">
  <dimension ref="A1:U134"/>
  <sheetViews>
    <sheetView tabSelected="1" zoomScaleNormal="100" workbookViewId="0"/>
  </sheetViews>
  <sheetFormatPr defaultColWidth="9.109375" defaultRowHeight="14.4" x14ac:dyDescent="0.3"/>
  <cols>
    <col min="1" max="7" width="11.6640625" style="11" customWidth="1"/>
    <col min="8" max="8" width="9.109375" style="8" customWidth="1"/>
    <col min="9" max="16384" width="9.109375" style="8"/>
  </cols>
  <sheetData>
    <row r="1" spans="1:21" s="48" customFormat="1" x14ac:dyDescent="0.3">
      <c r="A1" s="48" t="s">
        <v>38</v>
      </c>
    </row>
    <row r="2" spans="1:21" s="48" customFormat="1" x14ac:dyDescent="0.3">
      <c r="A2" s="48" t="s">
        <v>39</v>
      </c>
    </row>
    <row r="3" spans="1:21" x14ac:dyDescent="0.3">
      <c r="A3" s="4" t="s">
        <v>16</v>
      </c>
      <c r="B3" s="5" t="s">
        <v>8</v>
      </c>
      <c r="C3" s="6" t="s">
        <v>23</v>
      </c>
      <c r="D3" s="6" t="s">
        <v>24</v>
      </c>
      <c r="E3" s="49" t="s">
        <v>20</v>
      </c>
      <c r="F3" s="10" t="s">
        <v>21</v>
      </c>
      <c r="G3" s="10" t="s">
        <v>22</v>
      </c>
      <c r="H3" s="7"/>
      <c r="I3" s="7"/>
      <c r="J3" s="7"/>
      <c r="K3" s="7"/>
      <c r="L3" s="7"/>
      <c r="M3" s="7"/>
      <c r="N3" s="7"/>
      <c r="O3" s="7"/>
      <c r="P3" s="7"/>
      <c r="R3" s="7"/>
      <c r="S3" s="7"/>
      <c r="T3" s="7"/>
      <c r="U3" s="7"/>
    </row>
    <row r="4" spans="1:21" ht="28.8" x14ac:dyDescent="0.3">
      <c r="A4" s="3" t="s">
        <v>0</v>
      </c>
      <c r="B4" s="4" t="s">
        <v>13</v>
      </c>
      <c r="C4" s="12">
        <v>2.17</v>
      </c>
      <c r="D4" s="12">
        <v>0.74</v>
      </c>
      <c r="E4" s="50">
        <v>1.1299999999999999</v>
      </c>
      <c r="F4" s="14">
        <f t="shared" ref="F4:F12" si="0">(E4-C4)/D4</f>
        <v>-1.4054054054054055</v>
      </c>
      <c r="G4" s="14">
        <f xml:space="preserve"> 50 + (10 *F4)</f>
        <v>35.945945945945944</v>
      </c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spans="1:21" ht="28.8" x14ac:dyDescent="0.3">
      <c r="A5" s="3" t="s">
        <v>1</v>
      </c>
      <c r="B5" s="4" t="s">
        <v>12</v>
      </c>
      <c r="C5" s="12">
        <v>1.1200000000000001</v>
      </c>
      <c r="D5" s="12">
        <v>0.75</v>
      </c>
      <c r="E5" s="50">
        <v>0.625</v>
      </c>
      <c r="F5" s="14">
        <f t="shared" si="0"/>
        <v>-0.66000000000000014</v>
      </c>
      <c r="G5" s="14">
        <f t="shared" ref="G5:G12" si="1" xml:space="preserve"> 50 + (10 *F5)</f>
        <v>43.4</v>
      </c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ht="28.8" x14ac:dyDescent="0.3">
      <c r="A6" s="3" t="s">
        <v>2</v>
      </c>
      <c r="B6" s="4" t="s">
        <v>17</v>
      </c>
      <c r="C6" s="12">
        <v>1.1100000000000001</v>
      </c>
      <c r="D6" s="12">
        <v>0.77</v>
      </c>
      <c r="E6" s="50">
        <v>2.125</v>
      </c>
      <c r="F6" s="14">
        <f t="shared" si="0"/>
        <v>1.3181818181818181</v>
      </c>
      <c r="G6" s="14">
        <f t="shared" si="1"/>
        <v>63.18181818181818</v>
      </c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8.8" x14ac:dyDescent="0.3">
      <c r="A7" s="3" t="s">
        <v>3</v>
      </c>
      <c r="B7" s="4" t="s">
        <v>11</v>
      </c>
      <c r="C7" s="12">
        <v>1.75</v>
      </c>
      <c r="D7" s="12">
        <v>0.79</v>
      </c>
      <c r="E7" s="50">
        <v>3.5</v>
      </c>
      <c r="F7" s="14">
        <f t="shared" si="0"/>
        <v>2.2151898734177213</v>
      </c>
      <c r="G7" s="14">
        <f t="shared" si="1"/>
        <v>72.151898734177209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</row>
    <row r="8" spans="1:21" ht="28.8" x14ac:dyDescent="0.3">
      <c r="A8" s="3" t="s">
        <v>4</v>
      </c>
      <c r="B8" s="4" t="s">
        <v>14</v>
      </c>
      <c r="C8" s="12">
        <v>1.94</v>
      </c>
      <c r="D8" s="12">
        <v>0.8</v>
      </c>
      <c r="E8" s="50">
        <v>3.75</v>
      </c>
      <c r="F8" s="14">
        <f t="shared" si="0"/>
        <v>2.2624999999999997</v>
      </c>
      <c r="G8" s="14">
        <f t="shared" si="1"/>
        <v>72.625</v>
      </c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</row>
    <row r="9" spans="1:21" ht="28.8" x14ac:dyDescent="0.3">
      <c r="A9" s="3" t="s">
        <v>5</v>
      </c>
      <c r="B9" s="4" t="s">
        <v>9</v>
      </c>
      <c r="C9" s="12">
        <v>2.46</v>
      </c>
      <c r="D9" s="12">
        <v>0.77</v>
      </c>
      <c r="E9" s="50">
        <v>3.125</v>
      </c>
      <c r="F9" s="14">
        <f t="shared" si="0"/>
        <v>0.86363636363636365</v>
      </c>
      <c r="G9" s="14">
        <f t="shared" si="1"/>
        <v>58.63636363636364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</row>
    <row r="10" spans="1:21" ht="28.8" x14ac:dyDescent="0.3">
      <c r="A10" s="3" t="s">
        <v>6</v>
      </c>
      <c r="B10" s="4" t="s">
        <v>18</v>
      </c>
      <c r="C10" s="12">
        <v>2.56</v>
      </c>
      <c r="D10" s="12">
        <v>0.78</v>
      </c>
      <c r="E10" s="50">
        <v>2.375</v>
      </c>
      <c r="F10" s="14">
        <f t="shared" si="0"/>
        <v>-0.23717948717948725</v>
      </c>
      <c r="G10" s="14">
        <f t="shared" si="1"/>
        <v>47.628205128205124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</row>
    <row r="11" spans="1:21" ht="28.8" x14ac:dyDescent="0.3">
      <c r="A11" s="3" t="s">
        <v>7</v>
      </c>
      <c r="B11" s="4" t="s">
        <v>10</v>
      </c>
      <c r="C11" s="12">
        <v>2.61</v>
      </c>
      <c r="D11" s="12">
        <v>0.72</v>
      </c>
      <c r="E11" s="50">
        <v>1.25</v>
      </c>
      <c r="F11" s="14">
        <f t="shared" si="0"/>
        <v>-1.8888888888888888</v>
      </c>
      <c r="G11" s="14">
        <f t="shared" si="1"/>
        <v>31.111111111111111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</row>
    <row r="12" spans="1:21" ht="28.8" x14ac:dyDescent="0.3">
      <c r="A12" s="3" t="s">
        <v>0</v>
      </c>
      <c r="B12" s="4" t="s">
        <v>13</v>
      </c>
      <c r="C12" s="13">
        <v>2.17</v>
      </c>
      <c r="D12" s="13">
        <v>0.74</v>
      </c>
      <c r="E12" s="50">
        <v>1.1299999999999999</v>
      </c>
      <c r="F12" s="14">
        <f t="shared" si="0"/>
        <v>-1.4054054054054055</v>
      </c>
      <c r="G12" s="14">
        <f t="shared" si="1"/>
        <v>35.945945945945944</v>
      </c>
    </row>
    <row r="13" spans="1:21" x14ac:dyDescent="0.3">
      <c r="A13" s="39" t="s">
        <v>36</v>
      </c>
      <c r="B13" s="38"/>
      <c r="C13" s="40"/>
      <c r="D13" s="40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4" spans="1:21" x14ac:dyDescent="0.3">
      <c r="A14" s="39" t="s">
        <v>37</v>
      </c>
      <c r="B14" s="41"/>
      <c r="C14" s="41"/>
      <c r="D14" s="41"/>
      <c r="E14" s="8"/>
      <c r="F14" s="8"/>
    </row>
    <row r="15" spans="1:21" x14ac:dyDescent="0.3">
      <c r="A15" s="42" t="s">
        <v>16</v>
      </c>
      <c r="B15" s="43" t="s">
        <v>8</v>
      </c>
      <c r="C15" s="44" t="s">
        <v>34</v>
      </c>
      <c r="D15" s="44" t="s">
        <v>35</v>
      </c>
      <c r="E15" s="8"/>
      <c r="F15" s="8"/>
      <c r="G15" s="8"/>
    </row>
    <row r="16" spans="1:21" ht="28.8" x14ac:dyDescent="0.3">
      <c r="A16" s="45" t="s">
        <v>0</v>
      </c>
      <c r="B16" s="42" t="s">
        <v>13</v>
      </c>
      <c r="C16" s="46">
        <v>2.17</v>
      </c>
      <c r="D16" s="46">
        <v>0.74</v>
      </c>
      <c r="E16" s="8"/>
      <c r="F16" s="8"/>
      <c r="G16" s="8"/>
    </row>
    <row r="17" spans="1:7" ht="28.8" x14ac:dyDescent="0.3">
      <c r="A17" s="45" t="s">
        <v>1</v>
      </c>
      <c r="B17" s="42" t="s">
        <v>12</v>
      </c>
      <c r="C17" s="46">
        <v>1.1200000000000001</v>
      </c>
      <c r="D17" s="46">
        <v>0.75</v>
      </c>
      <c r="G17" s="8"/>
    </row>
    <row r="18" spans="1:7" ht="28.8" x14ac:dyDescent="0.3">
      <c r="A18" s="45" t="s">
        <v>2</v>
      </c>
      <c r="B18" s="42" t="s">
        <v>17</v>
      </c>
      <c r="C18" s="46">
        <v>1.1100000000000001</v>
      </c>
      <c r="D18" s="46">
        <v>0.77</v>
      </c>
      <c r="G18" s="8"/>
    </row>
    <row r="19" spans="1:7" ht="28.8" x14ac:dyDescent="0.3">
      <c r="A19" s="45" t="s">
        <v>3</v>
      </c>
      <c r="B19" s="42" t="s">
        <v>11</v>
      </c>
      <c r="C19" s="46">
        <v>1.75</v>
      </c>
      <c r="D19" s="46">
        <v>0.79</v>
      </c>
      <c r="G19" s="8"/>
    </row>
    <row r="20" spans="1:7" ht="28.8" x14ac:dyDescent="0.3">
      <c r="A20" s="45" t="s">
        <v>4</v>
      </c>
      <c r="B20" s="42" t="s">
        <v>14</v>
      </c>
      <c r="C20" s="46">
        <v>1.94</v>
      </c>
      <c r="D20" s="46">
        <v>0.8</v>
      </c>
      <c r="G20" s="8"/>
    </row>
    <row r="21" spans="1:7" ht="28.8" x14ac:dyDescent="0.3">
      <c r="A21" s="45" t="s">
        <v>5</v>
      </c>
      <c r="B21" s="42" t="s">
        <v>9</v>
      </c>
      <c r="C21" s="46">
        <v>2.46</v>
      </c>
      <c r="D21" s="46">
        <v>0.77</v>
      </c>
      <c r="G21" s="8"/>
    </row>
    <row r="22" spans="1:7" ht="28.8" x14ac:dyDescent="0.3">
      <c r="A22" s="45" t="s">
        <v>6</v>
      </c>
      <c r="B22" s="42" t="s">
        <v>18</v>
      </c>
      <c r="C22" s="46">
        <v>2.56</v>
      </c>
      <c r="D22" s="46">
        <v>0.78</v>
      </c>
      <c r="G22" s="8"/>
    </row>
    <row r="23" spans="1:7" ht="28.8" x14ac:dyDescent="0.3">
      <c r="A23" s="45" t="s">
        <v>7</v>
      </c>
      <c r="B23" s="42" t="s">
        <v>10</v>
      </c>
      <c r="C23" s="46">
        <v>2.61</v>
      </c>
      <c r="D23" s="46">
        <v>0.72</v>
      </c>
      <c r="G23" s="8"/>
    </row>
    <row r="24" spans="1:7" ht="28.8" x14ac:dyDescent="0.3">
      <c r="A24" s="45" t="s">
        <v>0</v>
      </c>
      <c r="B24" s="42" t="s">
        <v>13</v>
      </c>
      <c r="C24" s="47">
        <v>2.17</v>
      </c>
      <c r="D24" s="47">
        <v>0.74</v>
      </c>
      <c r="G24" s="8"/>
    </row>
    <row r="25" spans="1:7" x14ac:dyDescent="0.3">
      <c r="C25" s="8"/>
      <c r="D25" s="8"/>
      <c r="G25" s="8"/>
    </row>
    <row r="26" spans="1:7" x14ac:dyDescent="0.3">
      <c r="C26" s="8"/>
      <c r="D26" s="8"/>
    </row>
    <row r="27" spans="1:7" x14ac:dyDescent="0.3">
      <c r="C27" s="8"/>
      <c r="D27" s="8"/>
    </row>
    <row r="28" spans="1:7" x14ac:dyDescent="0.3">
      <c r="C28" s="8"/>
      <c r="D28" s="8"/>
    </row>
    <row r="29" spans="1:7" x14ac:dyDescent="0.3">
      <c r="C29" s="8"/>
      <c r="D29" s="8"/>
    </row>
    <row r="30" spans="1:7" x14ac:dyDescent="0.3">
      <c r="C30" s="8"/>
      <c r="D30" s="8"/>
    </row>
    <row r="31" spans="1:7" x14ac:dyDescent="0.3">
      <c r="C31" s="8"/>
      <c r="D31" s="8"/>
    </row>
    <row r="32" spans="1:7" x14ac:dyDescent="0.3">
      <c r="C32" s="8"/>
      <c r="D32" s="8"/>
    </row>
    <row r="33" spans="3:4" x14ac:dyDescent="0.3">
      <c r="C33" s="8"/>
      <c r="D33" s="8"/>
    </row>
    <row r="34" spans="3:4" x14ac:dyDescent="0.3">
      <c r="C34" s="8"/>
      <c r="D34" s="8"/>
    </row>
    <row r="35" spans="3:4" x14ac:dyDescent="0.3">
      <c r="C35" s="8"/>
      <c r="D35" s="8"/>
    </row>
    <row r="36" spans="3:4" x14ac:dyDescent="0.3">
      <c r="C36" s="8"/>
      <c r="D36" s="8"/>
    </row>
    <row r="37" spans="3:4" x14ac:dyDescent="0.3">
      <c r="C37" s="8"/>
      <c r="D37" s="8"/>
    </row>
    <row r="38" spans="3:4" x14ac:dyDescent="0.3">
      <c r="C38" s="8"/>
      <c r="D38" s="8"/>
    </row>
    <row r="39" spans="3:4" x14ac:dyDescent="0.3">
      <c r="C39" s="8"/>
      <c r="D39" s="8"/>
    </row>
    <row r="40" spans="3:4" x14ac:dyDescent="0.3">
      <c r="C40" s="8"/>
      <c r="D40" s="8"/>
    </row>
    <row r="41" spans="3:4" x14ac:dyDescent="0.3">
      <c r="C41" s="8"/>
      <c r="D41" s="8"/>
    </row>
    <row r="42" spans="3:4" x14ac:dyDescent="0.3">
      <c r="C42" s="8"/>
      <c r="D42" s="8"/>
    </row>
    <row r="43" spans="3:4" x14ac:dyDescent="0.3">
      <c r="C43" s="8"/>
      <c r="D43" s="8"/>
    </row>
    <row r="44" spans="3:4" x14ac:dyDescent="0.3">
      <c r="C44" s="8"/>
      <c r="D44" s="8"/>
    </row>
    <row r="45" spans="3:4" x14ac:dyDescent="0.3">
      <c r="C45" s="8"/>
      <c r="D45" s="8"/>
    </row>
    <row r="46" spans="3:4" x14ac:dyDescent="0.3">
      <c r="C46" s="8"/>
      <c r="D46" s="8"/>
    </row>
    <row r="47" spans="3:4" x14ac:dyDescent="0.3">
      <c r="C47" s="8"/>
      <c r="D47" s="8"/>
    </row>
    <row r="48" spans="3:4" x14ac:dyDescent="0.3">
      <c r="C48" s="8"/>
      <c r="D48" s="8"/>
    </row>
    <row r="49" spans="3:4" x14ac:dyDescent="0.3">
      <c r="C49" s="8"/>
      <c r="D49" s="8"/>
    </row>
    <row r="50" spans="3:4" x14ac:dyDescent="0.3">
      <c r="C50" s="8"/>
      <c r="D50" s="8"/>
    </row>
    <row r="51" spans="3:4" x14ac:dyDescent="0.3">
      <c r="C51" s="8"/>
      <c r="D51" s="8"/>
    </row>
    <row r="52" spans="3:4" x14ac:dyDescent="0.3">
      <c r="C52" s="8"/>
      <c r="D52" s="8"/>
    </row>
    <row r="53" spans="3:4" x14ac:dyDescent="0.3">
      <c r="C53" s="8"/>
      <c r="D53" s="8"/>
    </row>
    <row r="54" spans="3:4" x14ac:dyDescent="0.3">
      <c r="C54" s="8"/>
      <c r="D54" s="8"/>
    </row>
    <row r="55" spans="3:4" x14ac:dyDescent="0.3">
      <c r="C55" s="8"/>
      <c r="D55" s="8"/>
    </row>
    <row r="56" spans="3:4" x14ac:dyDescent="0.3">
      <c r="C56" s="8"/>
      <c r="D56" s="8"/>
    </row>
    <row r="57" spans="3:4" x14ac:dyDescent="0.3">
      <c r="C57" s="8"/>
      <c r="D57" s="8"/>
    </row>
    <row r="58" spans="3:4" x14ac:dyDescent="0.3">
      <c r="C58" s="8"/>
      <c r="D58" s="8"/>
    </row>
    <row r="59" spans="3:4" x14ac:dyDescent="0.3">
      <c r="C59" s="8"/>
      <c r="D59" s="8"/>
    </row>
    <row r="60" spans="3:4" x14ac:dyDescent="0.3">
      <c r="C60" s="8"/>
      <c r="D60" s="8"/>
    </row>
    <row r="61" spans="3:4" x14ac:dyDescent="0.3">
      <c r="C61" s="8"/>
      <c r="D61" s="8"/>
    </row>
    <row r="62" spans="3:4" x14ac:dyDescent="0.3">
      <c r="C62" s="8"/>
      <c r="D62" s="8"/>
    </row>
    <row r="63" spans="3:4" x14ac:dyDescent="0.3">
      <c r="C63" s="8"/>
      <c r="D63" s="8"/>
    </row>
    <row r="64" spans="3:4" x14ac:dyDescent="0.3">
      <c r="C64" s="8"/>
      <c r="D64" s="8"/>
    </row>
    <row r="65" spans="3:4" x14ac:dyDescent="0.3">
      <c r="C65" s="8"/>
      <c r="D65" s="8"/>
    </row>
    <row r="66" spans="3:4" x14ac:dyDescent="0.3">
      <c r="C66" s="8"/>
      <c r="D66" s="8"/>
    </row>
    <row r="67" spans="3:4" x14ac:dyDescent="0.3">
      <c r="C67" s="8"/>
      <c r="D67" s="8"/>
    </row>
    <row r="68" spans="3:4" x14ac:dyDescent="0.3">
      <c r="C68" s="8"/>
      <c r="D68" s="8"/>
    </row>
    <row r="69" spans="3:4" x14ac:dyDescent="0.3">
      <c r="C69" s="8"/>
      <c r="D69" s="8"/>
    </row>
    <row r="70" spans="3:4" x14ac:dyDescent="0.3">
      <c r="C70" s="8"/>
      <c r="D70" s="8"/>
    </row>
    <row r="71" spans="3:4" x14ac:dyDescent="0.3">
      <c r="C71" s="8"/>
      <c r="D71" s="8"/>
    </row>
    <row r="72" spans="3:4" x14ac:dyDescent="0.3">
      <c r="C72" s="8"/>
      <c r="D72" s="8"/>
    </row>
    <row r="73" spans="3:4" x14ac:dyDescent="0.3">
      <c r="C73" s="8"/>
      <c r="D73" s="8"/>
    </row>
    <row r="74" spans="3:4" x14ac:dyDescent="0.3">
      <c r="C74" s="8"/>
      <c r="D74" s="8"/>
    </row>
    <row r="75" spans="3:4" x14ac:dyDescent="0.3">
      <c r="C75" s="8"/>
      <c r="D75" s="8"/>
    </row>
    <row r="76" spans="3:4" x14ac:dyDescent="0.3">
      <c r="C76" s="8"/>
      <c r="D76" s="8"/>
    </row>
    <row r="77" spans="3:4" x14ac:dyDescent="0.3">
      <c r="C77" s="8"/>
      <c r="D77" s="8"/>
    </row>
    <row r="78" spans="3:4" x14ac:dyDescent="0.3">
      <c r="C78" s="8"/>
      <c r="D78" s="8"/>
    </row>
    <row r="79" spans="3:4" x14ac:dyDescent="0.3">
      <c r="C79" s="8"/>
      <c r="D79" s="8"/>
    </row>
    <row r="80" spans="3:4" x14ac:dyDescent="0.3">
      <c r="C80" s="8"/>
      <c r="D80" s="8"/>
    </row>
    <row r="81" spans="3:4" x14ac:dyDescent="0.3">
      <c r="C81" s="8"/>
      <c r="D81" s="8"/>
    </row>
    <row r="82" spans="3:4" x14ac:dyDescent="0.3">
      <c r="C82" s="8"/>
      <c r="D82" s="8"/>
    </row>
    <row r="83" spans="3:4" x14ac:dyDescent="0.3">
      <c r="C83" s="8"/>
      <c r="D83" s="8"/>
    </row>
    <row r="84" spans="3:4" x14ac:dyDescent="0.3">
      <c r="C84" s="8"/>
      <c r="D84" s="8"/>
    </row>
    <row r="85" spans="3:4" x14ac:dyDescent="0.3">
      <c r="C85" s="8"/>
      <c r="D85" s="8"/>
    </row>
    <row r="86" spans="3:4" x14ac:dyDescent="0.3">
      <c r="C86" s="8"/>
      <c r="D86" s="8"/>
    </row>
    <row r="87" spans="3:4" x14ac:dyDescent="0.3">
      <c r="C87" s="8"/>
      <c r="D87" s="8"/>
    </row>
    <row r="88" spans="3:4" x14ac:dyDescent="0.3">
      <c r="C88" s="8"/>
      <c r="D88" s="8"/>
    </row>
    <row r="89" spans="3:4" x14ac:dyDescent="0.3">
      <c r="C89" s="8"/>
      <c r="D89" s="8"/>
    </row>
    <row r="90" spans="3:4" x14ac:dyDescent="0.3">
      <c r="C90" s="8"/>
      <c r="D90" s="8"/>
    </row>
    <row r="91" spans="3:4" x14ac:dyDescent="0.3">
      <c r="C91" s="8"/>
      <c r="D91" s="8"/>
    </row>
    <row r="92" spans="3:4" x14ac:dyDescent="0.3">
      <c r="C92" s="8"/>
      <c r="D92" s="8"/>
    </row>
    <row r="93" spans="3:4" x14ac:dyDescent="0.3">
      <c r="C93" s="8"/>
      <c r="D93" s="8"/>
    </row>
    <row r="94" spans="3:4" x14ac:dyDescent="0.3">
      <c r="C94" s="8"/>
      <c r="D94" s="8"/>
    </row>
    <row r="95" spans="3:4" x14ac:dyDescent="0.3">
      <c r="C95" s="8"/>
      <c r="D95" s="8"/>
    </row>
    <row r="96" spans="3:4" x14ac:dyDescent="0.3">
      <c r="C96" s="8"/>
      <c r="D96" s="8"/>
    </row>
    <row r="97" spans="3:4" x14ac:dyDescent="0.3">
      <c r="C97" s="8"/>
      <c r="D97" s="8"/>
    </row>
    <row r="98" spans="3:4" x14ac:dyDescent="0.3">
      <c r="C98" s="8"/>
      <c r="D98" s="8"/>
    </row>
    <row r="99" spans="3:4" x14ac:dyDescent="0.3">
      <c r="C99" s="8"/>
      <c r="D99" s="8"/>
    </row>
    <row r="100" spans="3:4" x14ac:dyDescent="0.3">
      <c r="C100" s="8"/>
      <c r="D100" s="8"/>
    </row>
    <row r="101" spans="3:4" x14ac:dyDescent="0.3">
      <c r="C101" s="8"/>
      <c r="D101" s="8"/>
    </row>
    <row r="102" spans="3:4" x14ac:dyDescent="0.3">
      <c r="C102" s="8"/>
      <c r="D102" s="8"/>
    </row>
    <row r="103" spans="3:4" x14ac:dyDescent="0.3">
      <c r="C103" s="8"/>
      <c r="D103" s="8"/>
    </row>
    <row r="104" spans="3:4" x14ac:dyDescent="0.3">
      <c r="C104" s="8"/>
      <c r="D104" s="8"/>
    </row>
    <row r="105" spans="3:4" x14ac:dyDescent="0.3">
      <c r="C105" s="8"/>
      <c r="D105" s="8"/>
    </row>
    <row r="106" spans="3:4" x14ac:dyDescent="0.3">
      <c r="C106" s="8"/>
      <c r="D106" s="8"/>
    </row>
    <row r="107" spans="3:4" x14ac:dyDescent="0.3">
      <c r="C107" s="8"/>
      <c r="D107" s="8"/>
    </row>
    <row r="108" spans="3:4" x14ac:dyDescent="0.3">
      <c r="C108" s="8"/>
      <c r="D108" s="8"/>
    </row>
    <row r="109" spans="3:4" x14ac:dyDescent="0.3">
      <c r="C109" s="8"/>
      <c r="D109" s="8"/>
    </row>
    <row r="110" spans="3:4" x14ac:dyDescent="0.3">
      <c r="C110" s="8"/>
      <c r="D110" s="8"/>
    </row>
    <row r="111" spans="3:4" x14ac:dyDescent="0.3">
      <c r="C111" s="8"/>
      <c r="D111" s="8"/>
    </row>
    <row r="112" spans="3:4" x14ac:dyDescent="0.3">
      <c r="C112" s="8"/>
      <c r="D112" s="8"/>
    </row>
    <row r="113" spans="3:4" x14ac:dyDescent="0.3">
      <c r="C113" s="8"/>
      <c r="D113" s="8"/>
    </row>
    <row r="114" spans="3:4" x14ac:dyDescent="0.3">
      <c r="C114" s="8"/>
      <c r="D114" s="8"/>
    </row>
    <row r="115" spans="3:4" x14ac:dyDescent="0.3">
      <c r="C115" s="8"/>
      <c r="D115" s="8"/>
    </row>
    <row r="116" spans="3:4" x14ac:dyDescent="0.3">
      <c r="C116" s="8"/>
      <c r="D116" s="8"/>
    </row>
    <row r="117" spans="3:4" x14ac:dyDescent="0.3">
      <c r="C117" s="8"/>
      <c r="D117" s="8"/>
    </row>
    <row r="118" spans="3:4" x14ac:dyDescent="0.3">
      <c r="C118" s="8"/>
      <c r="D118" s="8"/>
    </row>
    <row r="119" spans="3:4" x14ac:dyDescent="0.3">
      <c r="C119" s="8"/>
      <c r="D119" s="8"/>
    </row>
    <row r="120" spans="3:4" x14ac:dyDescent="0.3">
      <c r="C120" s="8"/>
      <c r="D120" s="8"/>
    </row>
    <row r="121" spans="3:4" x14ac:dyDescent="0.3">
      <c r="C121" s="8"/>
      <c r="D121" s="8"/>
    </row>
    <row r="122" spans="3:4" x14ac:dyDescent="0.3">
      <c r="C122" s="8"/>
      <c r="D122" s="8"/>
    </row>
    <row r="123" spans="3:4" x14ac:dyDescent="0.3">
      <c r="C123" s="8"/>
      <c r="D123" s="8"/>
    </row>
    <row r="124" spans="3:4" x14ac:dyDescent="0.3">
      <c r="C124" s="8"/>
      <c r="D124" s="8"/>
    </row>
    <row r="125" spans="3:4" x14ac:dyDescent="0.3">
      <c r="C125" s="8"/>
      <c r="D125" s="8"/>
    </row>
    <row r="126" spans="3:4" x14ac:dyDescent="0.3">
      <c r="C126" s="8"/>
      <c r="D126" s="8"/>
    </row>
    <row r="127" spans="3:4" x14ac:dyDescent="0.3">
      <c r="C127" s="8"/>
      <c r="D127" s="8"/>
    </row>
    <row r="128" spans="3:4" x14ac:dyDescent="0.3">
      <c r="C128" s="8"/>
      <c r="D128" s="8"/>
    </row>
    <row r="129" spans="3:4" x14ac:dyDescent="0.3">
      <c r="C129" s="8"/>
      <c r="D129" s="8"/>
    </row>
    <row r="130" spans="3:4" x14ac:dyDescent="0.3">
      <c r="C130" s="8"/>
      <c r="D130" s="8"/>
    </row>
    <row r="131" spans="3:4" x14ac:dyDescent="0.3">
      <c r="C131" s="8"/>
      <c r="D131" s="8"/>
    </row>
    <row r="132" spans="3:4" x14ac:dyDescent="0.3">
      <c r="C132" s="8"/>
      <c r="D132" s="8"/>
    </row>
    <row r="133" spans="3:4" x14ac:dyDescent="0.3">
      <c r="C133" s="8"/>
      <c r="D133" s="8"/>
    </row>
    <row r="134" spans="3:4" x14ac:dyDescent="0.3">
      <c r="C134" s="8"/>
      <c r="D134" s="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07CD1-D125-47D6-9938-DC798768E41B}">
  <dimension ref="A1:L83"/>
  <sheetViews>
    <sheetView zoomScaleNormal="100" workbookViewId="0">
      <selection activeCell="Y6" sqref="Y6"/>
    </sheetView>
  </sheetViews>
  <sheetFormatPr defaultColWidth="9.109375" defaultRowHeight="14.4" x14ac:dyDescent="0.3"/>
  <cols>
    <col min="1" max="1" width="9.88671875" style="2" customWidth="1"/>
    <col min="2" max="2" width="10.88671875" style="17" customWidth="1"/>
    <col min="3" max="3" width="12" style="16" customWidth="1"/>
    <col min="4" max="4" width="9.44140625" style="16" customWidth="1"/>
    <col min="5" max="8" width="5.6640625" style="16" customWidth="1"/>
    <col min="9" max="10" width="8.33203125" style="16" customWidth="1"/>
    <col min="11" max="12" width="7.5546875" style="16" customWidth="1"/>
    <col min="13" max="16384" width="9.109375" style="15"/>
  </cols>
  <sheetData>
    <row r="1" spans="1:12" s="48" customFormat="1" x14ac:dyDescent="0.3">
      <c r="A1" s="48" t="s">
        <v>38</v>
      </c>
    </row>
    <row r="2" spans="1:12" s="48" customFormat="1" x14ac:dyDescent="0.3">
      <c r="A2" s="48" t="s">
        <v>39</v>
      </c>
    </row>
    <row r="3" spans="1:12" ht="13.5" customHeight="1" x14ac:dyDescent="0.3">
      <c r="A3" s="1" t="s">
        <v>16</v>
      </c>
      <c r="B3" s="20" t="s">
        <v>8</v>
      </c>
      <c r="C3" s="49" t="s">
        <v>20</v>
      </c>
      <c r="D3" s="21" t="s">
        <v>19</v>
      </c>
      <c r="E3" s="18" t="s">
        <v>31</v>
      </c>
      <c r="F3" s="18" t="s">
        <v>30</v>
      </c>
      <c r="G3" s="18" t="s">
        <v>31</v>
      </c>
      <c r="H3" s="18" t="s">
        <v>30</v>
      </c>
      <c r="I3" s="18" t="s">
        <v>32</v>
      </c>
      <c r="J3" s="18" t="s">
        <v>25</v>
      </c>
      <c r="K3" s="18" t="s">
        <v>31</v>
      </c>
      <c r="L3" s="18" t="s">
        <v>30</v>
      </c>
    </row>
    <row r="4" spans="1:12" ht="15" customHeight="1" x14ac:dyDescent="0.3">
      <c r="A4" s="3" t="s">
        <v>0</v>
      </c>
      <c r="B4" s="21" t="s">
        <v>15</v>
      </c>
      <c r="C4" s="50">
        <v>1.1299999999999999</v>
      </c>
      <c r="D4" s="23">
        <v>2.5299999999999998</v>
      </c>
      <c r="E4" s="22">
        <f t="shared" ref="E4:E12" si="0">C4*I4</f>
        <v>1.1299999999999999E-3</v>
      </c>
      <c r="F4" s="22">
        <f t="shared" ref="F4:F12" si="1">C4*J4</f>
        <v>1.1288699999999998</v>
      </c>
      <c r="G4" s="22">
        <f t="shared" ref="G4:G12" si="2">D4*I4</f>
        <v>2.5299999999999997E-3</v>
      </c>
      <c r="H4" s="22">
        <f t="shared" ref="H4:H12" si="3">D4*J4</f>
        <v>2.5274699999999997</v>
      </c>
      <c r="I4" s="19">
        <v>1E-3</v>
      </c>
      <c r="J4" s="19">
        <v>0.999</v>
      </c>
      <c r="K4" s="19">
        <v>4.0000000000000001E-3</v>
      </c>
      <c r="L4" s="19">
        <v>3.996</v>
      </c>
    </row>
    <row r="5" spans="1:12" ht="15.75" customHeight="1" x14ac:dyDescent="0.3">
      <c r="A5" s="3" t="s">
        <v>7</v>
      </c>
      <c r="B5" s="21" t="s">
        <v>10</v>
      </c>
      <c r="C5" s="50">
        <v>1.375</v>
      </c>
      <c r="D5" s="23">
        <v>2.93</v>
      </c>
      <c r="E5" s="22">
        <f t="shared" si="0"/>
        <v>0.97212499999999991</v>
      </c>
      <c r="F5" s="22">
        <f t="shared" si="1"/>
        <v>0.97212499999999991</v>
      </c>
      <c r="G5" s="22">
        <f t="shared" si="2"/>
        <v>2.07151</v>
      </c>
      <c r="H5" s="22">
        <f t="shared" si="3"/>
        <v>2.07151</v>
      </c>
      <c r="I5" s="19">
        <v>0.70699999999999996</v>
      </c>
      <c r="J5" s="19">
        <v>0.70699999999999996</v>
      </c>
      <c r="K5" s="19">
        <v>2.8279999999999998</v>
      </c>
      <c r="L5" s="19">
        <v>2.8279999999999998</v>
      </c>
    </row>
    <row r="6" spans="1:12" ht="15.75" customHeight="1" x14ac:dyDescent="0.3">
      <c r="A6" s="3" t="s">
        <v>6</v>
      </c>
      <c r="B6" s="21" t="s">
        <v>18</v>
      </c>
      <c r="C6" s="50">
        <v>2.125</v>
      </c>
      <c r="D6" s="23">
        <v>2.83</v>
      </c>
      <c r="E6" s="22">
        <f t="shared" si="0"/>
        <v>2.1228750000000001</v>
      </c>
      <c r="F6" s="22">
        <f t="shared" si="1"/>
        <v>2.1250000000000002E-3</v>
      </c>
      <c r="G6" s="22">
        <f t="shared" si="2"/>
        <v>2.8271700000000002</v>
      </c>
      <c r="H6" s="22">
        <f t="shared" si="3"/>
        <v>2.8300000000000001E-3</v>
      </c>
      <c r="I6" s="19">
        <v>0.999</v>
      </c>
      <c r="J6" s="19">
        <v>1E-3</v>
      </c>
      <c r="K6" s="19">
        <v>3.996</v>
      </c>
      <c r="L6" s="19">
        <v>4.0000000000000001E-3</v>
      </c>
    </row>
    <row r="7" spans="1:12" ht="15.75" customHeight="1" x14ac:dyDescent="0.3">
      <c r="A7" s="3" t="s">
        <v>5</v>
      </c>
      <c r="B7" s="21" t="s">
        <v>9</v>
      </c>
      <c r="C7" s="50">
        <v>3.5</v>
      </c>
      <c r="D7" s="23">
        <v>2.67</v>
      </c>
      <c r="E7" s="22">
        <f t="shared" si="0"/>
        <v>2.4744999999999999</v>
      </c>
      <c r="F7" s="22">
        <f t="shared" si="1"/>
        <v>-2.4744999999999999</v>
      </c>
      <c r="G7" s="22">
        <f t="shared" si="2"/>
        <v>1.8876899999999999</v>
      </c>
      <c r="H7" s="22">
        <f t="shared" si="3"/>
        <v>-1.8876899999999999</v>
      </c>
      <c r="I7" s="19">
        <v>0.70699999999999996</v>
      </c>
      <c r="J7" s="19">
        <v>-0.70699999999999996</v>
      </c>
      <c r="K7" s="19">
        <v>2.8279999999999998</v>
      </c>
      <c r="L7" s="19">
        <v>-2.8279999999999998</v>
      </c>
    </row>
    <row r="8" spans="1:12" ht="15.75" customHeight="1" x14ac:dyDescent="0.3">
      <c r="A8" s="3" t="s">
        <v>4</v>
      </c>
      <c r="B8" s="21" t="s">
        <v>14</v>
      </c>
      <c r="C8" s="50">
        <v>3.75</v>
      </c>
      <c r="D8" s="23">
        <v>1.77</v>
      </c>
      <c r="E8" s="22">
        <f t="shared" si="0"/>
        <v>3.7499999999999999E-3</v>
      </c>
      <c r="F8" s="22">
        <f t="shared" si="1"/>
        <v>-3.7462499999999999</v>
      </c>
      <c r="G8" s="22">
        <f t="shared" si="2"/>
        <v>1.7700000000000001E-3</v>
      </c>
      <c r="H8" s="22">
        <f t="shared" si="3"/>
        <v>-1.76823</v>
      </c>
      <c r="I8" s="19">
        <v>1E-3</v>
      </c>
      <c r="J8" s="19">
        <v>-0.999</v>
      </c>
      <c r="K8" s="19">
        <v>4.0000000000000001E-3</v>
      </c>
      <c r="L8" s="19">
        <v>-3.996</v>
      </c>
    </row>
    <row r="9" spans="1:12" ht="15.75" customHeight="1" x14ac:dyDescent="0.3">
      <c r="A9" s="3" t="s">
        <v>3</v>
      </c>
      <c r="B9" s="21" t="s">
        <v>11</v>
      </c>
      <c r="C9" s="50">
        <v>3.125</v>
      </c>
      <c r="D9" s="23">
        <v>1.66</v>
      </c>
      <c r="E9" s="22">
        <f t="shared" si="0"/>
        <v>-2.2093750000000001</v>
      </c>
      <c r="F9" s="22">
        <f t="shared" si="1"/>
        <v>-2.2093750000000001</v>
      </c>
      <c r="G9" s="22">
        <f t="shared" si="2"/>
        <v>-1.1736199999999999</v>
      </c>
      <c r="H9" s="22">
        <f t="shared" si="3"/>
        <v>-1.1736199999999999</v>
      </c>
      <c r="I9" s="19">
        <v>-0.70699999999999996</v>
      </c>
      <c r="J9" s="19">
        <v>-0.70699999999999996</v>
      </c>
      <c r="K9" s="19">
        <v>-2.8279999999999998</v>
      </c>
      <c r="L9" s="19">
        <v>-2.8279999999999998</v>
      </c>
    </row>
    <row r="10" spans="1:12" ht="15.75" customHeight="1" x14ac:dyDescent="0.3">
      <c r="A10" s="3" t="s">
        <v>2</v>
      </c>
      <c r="B10" s="21" t="s">
        <v>17</v>
      </c>
      <c r="C10" s="50">
        <v>2.375</v>
      </c>
      <c r="D10" s="23">
        <v>1.1000000000000001</v>
      </c>
      <c r="E10" s="22">
        <f t="shared" si="0"/>
        <v>-2.3726250000000002</v>
      </c>
      <c r="F10" s="22">
        <f t="shared" si="1"/>
        <v>2.3749999999999999E-3</v>
      </c>
      <c r="G10" s="22">
        <f t="shared" si="2"/>
        <v>-1.0989</v>
      </c>
      <c r="H10" s="22">
        <f t="shared" si="3"/>
        <v>1.1000000000000001E-3</v>
      </c>
      <c r="I10" s="19">
        <v>-0.999</v>
      </c>
      <c r="J10" s="19">
        <v>1E-3</v>
      </c>
      <c r="K10" s="19">
        <v>-3.996</v>
      </c>
      <c r="L10" s="19">
        <v>4.0000000000000001E-3</v>
      </c>
    </row>
    <row r="11" spans="1:12" ht="15.75" customHeight="1" x14ac:dyDescent="0.3">
      <c r="A11" s="3" t="s">
        <v>1</v>
      </c>
      <c r="B11" s="21" t="s">
        <v>12</v>
      </c>
      <c r="C11" s="50">
        <v>0.625</v>
      </c>
      <c r="D11" s="23">
        <v>1.38</v>
      </c>
      <c r="E11" s="22">
        <f t="shared" si="0"/>
        <v>-0.44187499999999996</v>
      </c>
      <c r="F11" s="22">
        <f t="shared" si="1"/>
        <v>0.44187499999999996</v>
      </c>
      <c r="G11" s="22">
        <f t="shared" si="2"/>
        <v>-0.97565999999999986</v>
      </c>
      <c r="H11" s="22">
        <f t="shared" si="3"/>
        <v>0.97565999999999986</v>
      </c>
      <c r="I11" s="19">
        <v>-0.70699999999999996</v>
      </c>
      <c r="J11" s="19">
        <v>0.70699999999999996</v>
      </c>
      <c r="K11" s="19">
        <v>-2.8279999999999998</v>
      </c>
      <c r="L11" s="19">
        <v>2.8279999999999998</v>
      </c>
    </row>
    <row r="12" spans="1:12" ht="15" customHeight="1" x14ac:dyDescent="0.3">
      <c r="A12" s="3" t="s">
        <v>0</v>
      </c>
      <c r="B12" s="21" t="s">
        <v>15</v>
      </c>
      <c r="C12" s="50">
        <v>1.1299999999999999</v>
      </c>
      <c r="D12" s="23">
        <v>2.5299999999999998</v>
      </c>
      <c r="E12" s="22">
        <f t="shared" si="0"/>
        <v>1.1299999999999999E-3</v>
      </c>
      <c r="F12" s="22">
        <f t="shared" si="1"/>
        <v>1.1288699999999998</v>
      </c>
      <c r="G12" s="22">
        <f t="shared" si="2"/>
        <v>2.5299999999999997E-3</v>
      </c>
      <c r="H12" s="22">
        <f t="shared" si="3"/>
        <v>2.5274699999999997</v>
      </c>
      <c r="I12" s="19">
        <v>1E-3</v>
      </c>
      <c r="J12" s="19">
        <v>0.999</v>
      </c>
      <c r="K12" s="19">
        <v>4.0000000000000001E-3</v>
      </c>
      <c r="L12" s="19">
        <v>3.996</v>
      </c>
    </row>
    <row r="13" spans="1:12" ht="16.5" customHeight="1" x14ac:dyDescent="0.3">
      <c r="A13" s="51" t="s">
        <v>36</v>
      </c>
      <c r="B13" s="52"/>
      <c r="C13" s="53"/>
      <c r="D13" s="53"/>
      <c r="E13" s="54"/>
      <c r="F13" s="54"/>
      <c r="G13" s="54"/>
      <c r="H13" s="54"/>
      <c r="I13" s="54"/>
      <c r="J13" s="54"/>
      <c r="K13" s="54"/>
      <c r="L13" s="15"/>
    </row>
    <row r="14" spans="1:12" ht="15.75" customHeight="1" x14ac:dyDescent="0.3">
      <c r="A14" s="51" t="s">
        <v>40</v>
      </c>
      <c r="B14" s="55"/>
      <c r="C14" s="55"/>
      <c r="D14" s="55"/>
      <c r="E14" s="54"/>
      <c r="F14" s="54"/>
      <c r="G14" s="54"/>
      <c r="H14" s="54"/>
      <c r="I14" s="54"/>
      <c r="J14" s="54"/>
      <c r="K14" s="54"/>
      <c r="L14" s="15"/>
    </row>
    <row r="15" spans="1:12" ht="15.75" customHeight="1" x14ac:dyDescent="0.3">
      <c r="A15" s="27" t="s">
        <v>33</v>
      </c>
      <c r="B15" s="28"/>
      <c r="C15" s="29"/>
      <c r="D15" s="24"/>
      <c r="E15" s="15"/>
      <c r="F15" s="15"/>
      <c r="G15" s="15"/>
      <c r="H15" s="15"/>
      <c r="I15" s="15"/>
      <c r="J15" s="15"/>
      <c r="K15" s="15"/>
      <c r="L15" s="15"/>
    </row>
    <row r="16" spans="1:12" ht="15.75" customHeight="1" x14ac:dyDescent="0.3">
      <c r="A16" s="30" t="s">
        <v>28</v>
      </c>
      <c r="B16" s="34">
        <v>0</v>
      </c>
      <c r="C16" s="35">
        <f>0.25*(C6-C10+0.707*C5+0.707*C7-0.707*C11-0.707*C9)</f>
        <v>0.13634374999999999</v>
      </c>
      <c r="D16" s="25"/>
      <c r="E16" s="15"/>
      <c r="F16" s="15"/>
      <c r="G16" s="15"/>
      <c r="H16" s="15"/>
      <c r="I16" s="15"/>
      <c r="J16" s="15"/>
      <c r="K16" s="15"/>
      <c r="L16" s="15"/>
    </row>
    <row r="17" spans="1:12" ht="15.75" customHeight="1" x14ac:dyDescent="0.3">
      <c r="A17" s="30" t="s">
        <v>29</v>
      </c>
      <c r="B17" s="34">
        <v>0</v>
      </c>
      <c r="C17" s="35">
        <f>0.25*(C4-C8+0.707*C5+0.707*C11-0.707*C7-0.707*C9)</f>
        <v>-1.47246875</v>
      </c>
      <c r="D17" s="25"/>
      <c r="E17" s="26"/>
      <c r="F17" s="15"/>
      <c r="G17" s="15"/>
      <c r="H17" s="15"/>
      <c r="I17" s="15"/>
      <c r="J17" s="15"/>
      <c r="K17" s="15"/>
      <c r="L17" s="15"/>
    </row>
    <row r="18" spans="1:12" ht="15.75" customHeight="1" x14ac:dyDescent="0.3">
      <c r="A18" s="31"/>
      <c r="B18" s="32" t="s">
        <v>26</v>
      </c>
      <c r="C18" s="36">
        <f>SQRT(SUM((C16^2)+(C17^2)))</f>
        <v>1.4787676754279642</v>
      </c>
      <c r="E18" s="15"/>
      <c r="F18" s="15"/>
      <c r="G18" s="15"/>
      <c r="H18" s="15"/>
      <c r="I18" s="15"/>
      <c r="J18" s="15"/>
      <c r="K18" s="15"/>
      <c r="L18" s="15"/>
    </row>
    <row r="19" spans="1:12" ht="15.75" customHeight="1" x14ac:dyDescent="0.3">
      <c r="A19" s="33"/>
      <c r="B19" s="32" t="s">
        <v>27</v>
      </c>
      <c r="C19" s="37">
        <f>IF(DEGREES(ATAN2(C16,C17))&gt;=0,DEGREES(ATAN2(C16,C17)),360+DEGREES(ATAN2(C16,C17)))</f>
        <v>275.29023749250746</v>
      </c>
      <c r="E19" s="15"/>
      <c r="F19" s="15"/>
      <c r="G19" s="15"/>
      <c r="H19" s="15"/>
      <c r="I19" s="15"/>
      <c r="J19" s="15"/>
      <c r="K19" s="15"/>
      <c r="L19" s="15"/>
    </row>
    <row r="20" spans="1:12" ht="15.75" customHeight="1" x14ac:dyDescent="0.3">
      <c r="A20" s="16"/>
      <c r="B20" s="16"/>
      <c r="E20" s="15"/>
      <c r="F20" s="15"/>
      <c r="G20" s="15"/>
      <c r="H20" s="15"/>
      <c r="I20" s="15"/>
      <c r="J20" s="15"/>
      <c r="K20" s="15"/>
      <c r="L20" s="15"/>
    </row>
    <row r="21" spans="1:12" ht="16.5" customHeight="1" x14ac:dyDescent="0.3">
      <c r="L21" s="15"/>
    </row>
    <row r="22" spans="1:12" ht="13.5" customHeight="1" x14ac:dyDescent="0.3"/>
    <row r="23" spans="1:12" ht="13.5" customHeight="1" x14ac:dyDescent="0.3"/>
    <row r="24" spans="1:12" ht="13.5" customHeight="1" x14ac:dyDescent="0.3"/>
    <row r="38" ht="13.5" customHeight="1" x14ac:dyDescent="0.3"/>
    <row r="42" ht="13.5" customHeight="1" x14ac:dyDescent="0.3"/>
    <row r="43" ht="12.75" customHeight="1" x14ac:dyDescent="0.3"/>
    <row r="45" ht="14.25" customHeight="1" x14ac:dyDescent="0.3"/>
    <row r="62" ht="13.5" customHeight="1" x14ac:dyDescent="0.3"/>
    <row r="63" ht="12.75" customHeight="1" x14ac:dyDescent="0.3"/>
    <row r="82" ht="13.5" customHeight="1" x14ac:dyDescent="0.3"/>
    <row r="83" ht="12.75" customHeight="1" x14ac:dyDescent="0.3"/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Wave Style</vt:lpstr>
      <vt:lpstr>Radar Style with Summary Vector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Plotting Individual CSIV-64 Scores</dc:title>
  <dc:creator>Locke, Kenneth</dc:creator>
  <cp:keywords>Circumplex Scales of Interpersonal Values</cp:keywords>
  <cp:lastModifiedBy>Locke, Kenneth (klocke@uidaho.edu)</cp:lastModifiedBy>
  <cp:lastPrinted>2016-08-19T21:41:12Z</cp:lastPrinted>
  <dcterms:created xsi:type="dcterms:W3CDTF">2015-07-14T02:47:58Z</dcterms:created>
  <dcterms:modified xsi:type="dcterms:W3CDTF">2024-12-24T16:35:44Z</dcterms:modified>
</cp:coreProperties>
</file>